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30" windowWidth="15330" windowHeight="8670" activeTab="0"/>
  </bookViews>
  <sheets>
    <sheet name="Общая" sheetId="1" r:id="rId1"/>
    <sheet name="Группа 1" sheetId="2" state="hidden" r:id="rId2"/>
    <sheet name="Группа 2" sheetId="3" state="hidden" r:id="rId3"/>
    <sheet name="Группа 3" sheetId="4" state="hidden" r:id="rId4"/>
    <sheet name="Группа 4" sheetId="5" state="hidden" r:id="rId5"/>
    <sheet name="Группа 5" sheetId="6" state="hidden" r:id="rId6"/>
    <sheet name="По городам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<sst xmlns="http://schemas.openxmlformats.org/spreadsheetml/2006/main" count="1214" uniqueCount="465">
  <si>
    <t>RA3VFF</t>
  </si>
  <si>
    <t>RX3VF</t>
  </si>
  <si>
    <t>UA3VLO</t>
  </si>
  <si>
    <t>Contest / Call</t>
  </si>
  <si>
    <t>Группа</t>
  </si>
  <si>
    <t>RA3VE</t>
  </si>
  <si>
    <t>RA3VX</t>
  </si>
  <si>
    <t>UA3VVB</t>
  </si>
  <si>
    <t>Количество соревнов</t>
  </si>
  <si>
    <t>Х2 =</t>
  </si>
  <si>
    <t>Х4 =</t>
  </si>
  <si>
    <t>Количество соревнований</t>
  </si>
  <si>
    <t>RU3VV</t>
  </si>
  <si>
    <t>RK3VXL</t>
  </si>
  <si>
    <t>RW3VA</t>
  </si>
  <si>
    <t>RZ3VA</t>
  </si>
  <si>
    <t>RA3VIA</t>
  </si>
  <si>
    <t>RA3VKU</t>
  </si>
  <si>
    <t>UA3VDM</t>
  </si>
  <si>
    <t>RW3VM</t>
  </si>
  <si>
    <t>R3VO</t>
  </si>
  <si>
    <t>Общая сумма очков Х(1…5)</t>
  </si>
  <si>
    <t>из</t>
  </si>
  <si>
    <t>очк</t>
  </si>
  <si>
    <t>мес</t>
  </si>
  <si>
    <t>К</t>
  </si>
  <si>
    <t>SOABLPCWEUR</t>
  </si>
  <si>
    <t>SO40EUR</t>
  </si>
  <si>
    <t>RA3VLA</t>
  </si>
  <si>
    <t>RV3VL</t>
  </si>
  <si>
    <t>SOABLPEUR</t>
  </si>
  <si>
    <t>R3VK</t>
  </si>
  <si>
    <t>RA3V</t>
  </si>
  <si>
    <t>R3VL</t>
  </si>
  <si>
    <t>EU</t>
  </si>
  <si>
    <t>Краснов</t>
  </si>
  <si>
    <t>Григоркин</t>
  </si>
  <si>
    <t>EPC PSK63 QSO Party 2012</t>
  </si>
  <si>
    <t>EURO 2012 QSO Party HF</t>
  </si>
  <si>
    <t>Japan Int DX CW Contest 2012</t>
  </si>
  <si>
    <t>SAC  SSB 2012</t>
  </si>
  <si>
    <t>Ukrainian DX Contest 2012</t>
  </si>
  <si>
    <t>WAE DX Contest  CW 2012</t>
  </si>
  <si>
    <t>WAE DX Contest SSB 2012</t>
  </si>
  <si>
    <t>CQ WW WPX SSB Contest 2012</t>
  </si>
  <si>
    <t>Arctica Cup Digital 2012</t>
  </si>
  <si>
    <t>EA PSK63 Contest 2012</t>
  </si>
  <si>
    <t>RSGB 21/28MHz Contest 2012</t>
  </si>
  <si>
    <t>EPC Ukraine DX Contest 2012</t>
  </si>
  <si>
    <t>IARU HF Championship 2012</t>
  </si>
  <si>
    <t>OK DX RTTY Contest 2012</t>
  </si>
  <si>
    <t>CQMM Contest 2012</t>
  </si>
  <si>
    <t>EUR</t>
  </si>
  <si>
    <t>CQ WW 160M Contest CW 2012</t>
  </si>
  <si>
    <t>SOABASSEUR</t>
  </si>
  <si>
    <t>ГРУППЫ</t>
  </si>
  <si>
    <t>SOABHPEUR</t>
  </si>
  <si>
    <t>CQ WW 160M Contest SSB 2012</t>
  </si>
  <si>
    <t>SO21HPEUR</t>
  </si>
  <si>
    <t>SO14LPEUR</t>
  </si>
  <si>
    <t>SOABLPASSEUR</t>
  </si>
  <si>
    <t>SOABTRBLP</t>
  </si>
  <si>
    <t>SO14TRBLP</t>
  </si>
  <si>
    <t>SOABEUR</t>
  </si>
  <si>
    <t>DXSOAB24</t>
  </si>
  <si>
    <t>DXSOAB12</t>
  </si>
  <si>
    <t>BBUA3</t>
  </si>
  <si>
    <t>CBUA3</t>
  </si>
  <si>
    <t>SO21LPEUR</t>
  </si>
  <si>
    <t>SOMBLP</t>
  </si>
  <si>
    <t>SOMIX</t>
  </si>
  <si>
    <t>SOABHPEU</t>
  </si>
  <si>
    <t>SOABLPEU</t>
  </si>
  <si>
    <t>SOABLPMIXEUR</t>
  </si>
  <si>
    <t>SOLPEUR</t>
  </si>
  <si>
    <t>SOHPEUR</t>
  </si>
  <si>
    <t>Место</t>
  </si>
  <si>
    <t>Город</t>
  </si>
  <si>
    <t>Очки</t>
  </si>
  <si>
    <t>Состав команды</t>
  </si>
  <si>
    <t>QSO</t>
  </si>
  <si>
    <t>QSO:</t>
  </si>
  <si>
    <t>Количество QSO всех участников</t>
  </si>
  <si>
    <t>Всего соревнований:</t>
  </si>
  <si>
    <t>Ковров</t>
  </si>
  <si>
    <t>RU3VQ</t>
  </si>
  <si>
    <t>RK3V</t>
  </si>
  <si>
    <t>SOABLP</t>
  </si>
  <si>
    <t>RV3VR</t>
  </si>
  <si>
    <t>Крылов</t>
  </si>
  <si>
    <t>Расулов</t>
  </si>
  <si>
    <t>Рузманов</t>
  </si>
  <si>
    <t>RM3V</t>
  </si>
  <si>
    <t>SOABLPUA3</t>
  </si>
  <si>
    <t>SOABЦФО</t>
  </si>
  <si>
    <t>R5VAS Краснов А.</t>
  </si>
  <si>
    <t>R5VAV Григоркин И..</t>
  </si>
  <si>
    <t>MO</t>
  </si>
  <si>
    <t>SOABALPUA3</t>
  </si>
  <si>
    <t>CQ WW DX Contest 2016 CW</t>
  </si>
  <si>
    <t>SOABAHPUA3</t>
  </si>
  <si>
    <t>R3VE</t>
  </si>
  <si>
    <t>R3VW</t>
  </si>
  <si>
    <t>RA3VMD</t>
  </si>
  <si>
    <t>RA3VGV</t>
  </si>
  <si>
    <t>RK3VA</t>
  </si>
  <si>
    <t>R3VI</t>
  </si>
  <si>
    <t>R3VY</t>
  </si>
  <si>
    <t>RU3VT</t>
  </si>
  <si>
    <t>UA3VRV</t>
  </si>
  <si>
    <t>RK3VWA(R2VA)</t>
  </si>
  <si>
    <t>RV3V</t>
  </si>
  <si>
    <t>R2VA</t>
  </si>
  <si>
    <t>RV56GC</t>
  </si>
  <si>
    <t>IOTA Contest 2017</t>
  </si>
  <si>
    <t>SOACW12HLP</t>
  </si>
  <si>
    <t>SOUCW12HLP</t>
  </si>
  <si>
    <t>SOAMIX12HLP</t>
  </si>
  <si>
    <t>Russian "RADIO" WW RTTY Contest 2017</t>
  </si>
  <si>
    <t>SOMB</t>
  </si>
  <si>
    <t>Russian WW Digital Contest 2017</t>
  </si>
  <si>
    <t>SOABBPSKЦФО</t>
  </si>
  <si>
    <t>SARTG WW RTTY Contest 2018</t>
  </si>
  <si>
    <t>Кубок Ю. Гагарина 2017</t>
  </si>
  <si>
    <t>Special</t>
  </si>
  <si>
    <t>Минисоревнования "DZO" 2017</t>
  </si>
  <si>
    <t>СРВСCW</t>
  </si>
  <si>
    <t>СРВСSSB</t>
  </si>
  <si>
    <t>SOABВетераныCW</t>
  </si>
  <si>
    <t>MOABJR19SSB</t>
  </si>
  <si>
    <t>Чемпионат Москвы 2017</t>
  </si>
  <si>
    <t>SOABSSBLPRF</t>
  </si>
  <si>
    <t>SOABCWLPRF</t>
  </si>
  <si>
    <t>Кубок РФ по р/св на УКВ 2017</t>
  </si>
  <si>
    <t>SO435</t>
  </si>
  <si>
    <t>Кубок Черниговщины CW 2017</t>
  </si>
  <si>
    <t>RDA Contest 2017</t>
  </si>
  <si>
    <t>SOLPCWEUR</t>
  </si>
  <si>
    <t>SOLPSSBEUR</t>
  </si>
  <si>
    <t>SOLPMIXPEUR</t>
  </si>
  <si>
    <t>SOLPMIXEUR</t>
  </si>
  <si>
    <t>RDX Contest 2017</t>
  </si>
  <si>
    <t>SOABCWLPEUR</t>
  </si>
  <si>
    <t>SOABSSBLPEUR</t>
  </si>
  <si>
    <t>MOST</t>
  </si>
  <si>
    <t>Кубок Крыма 2016</t>
  </si>
  <si>
    <t>SOABCW</t>
  </si>
  <si>
    <t>SOABSSB</t>
  </si>
  <si>
    <t>SO40CW</t>
  </si>
  <si>
    <t>WAEDC RTTY 2017</t>
  </si>
  <si>
    <t>TRC Contest 2017</t>
  </si>
  <si>
    <t>SOABCWHPEUR</t>
  </si>
  <si>
    <t>SOTBMI{LP</t>
  </si>
  <si>
    <t>ARI International Contest 2017</t>
  </si>
  <si>
    <t>SOABCWLP</t>
  </si>
  <si>
    <t>RCWC 4 Seasons 2017</t>
  </si>
  <si>
    <t>B3</t>
  </si>
  <si>
    <t>A2</t>
  </si>
  <si>
    <t>UA2 QSO Party 2017</t>
  </si>
  <si>
    <t>SOCWDX</t>
  </si>
  <si>
    <t>WAG Contest 2017</t>
  </si>
  <si>
    <t>SOCWLP</t>
  </si>
  <si>
    <t>SOMIXLP</t>
  </si>
  <si>
    <t>YO DX International Contest 2017</t>
  </si>
  <si>
    <t>SOEUR</t>
  </si>
  <si>
    <t>Служу Отечеству 2017</t>
  </si>
  <si>
    <t>С</t>
  </si>
  <si>
    <t>Arctica Cup Digital 2017</t>
  </si>
  <si>
    <t>SOLPPSK</t>
  </si>
  <si>
    <t>Ukrainian DX Contest 2017</t>
  </si>
  <si>
    <t>SOABCWMIX</t>
  </si>
  <si>
    <t>SOABLPMIX</t>
  </si>
  <si>
    <t>IARU HF Championship 2017</t>
  </si>
  <si>
    <t>SOCWLPEUR</t>
  </si>
  <si>
    <t>SOCWQRPEUR</t>
  </si>
  <si>
    <t>CQ-M International DX Contest 2017</t>
  </si>
  <si>
    <t>SOABLPCW</t>
  </si>
  <si>
    <t>SOABLPSSB</t>
  </si>
  <si>
    <t>SO20MIX</t>
  </si>
  <si>
    <t>SO40MIX</t>
  </si>
  <si>
    <t>SO80CW</t>
  </si>
  <si>
    <t>Russian WW MM Contest 2017</t>
  </si>
  <si>
    <t>SOABBPSKEUR</t>
  </si>
  <si>
    <t>SOABCWEUR</t>
  </si>
  <si>
    <t>Кубок РФ по р/св на КВ 2017</t>
  </si>
  <si>
    <t>SOLF</t>
  </si>
  <si>
    <t>SOHF</t>
  </si>
  <si>
    <t>УКВ Кубок РФ им. Ю. Гагарина 2017</t>
  </si>
  <si>
    <t>Кубок СРР по цифровым видам 2017</t>
  </si>
  <si>
    <t>SOABLPRUS</t>
  </si>
  <si>
    <t>AGCW HNY Contest 2018</t>
  </si>
  <si>
    <t>LP</t>
  </si>
  <si>
    <t>QRP</t>
  </si>
  <si>
    <t>OK DX RTTY Contest 2017</t>
  </si>
  <si>
    <t>OK-OM DX RTTY Contest 2017</t>
  </si>
  <si>
    <t>SO20LP</t>
  </si>
  <si>
    <t>Чемпионат Белгородской области 2017</t>
  </si>
  <si>
    <t>SOSSBDX</t>
  </si>
  <si>
    <t>SOMIXDX</t>
  </si>
  <si>
    <t>SO14</t>
  </si>
  <si>
    <t>SO3,5</t>
  </si>
  <si>
    <t>SO7</t>
  </si>
  <si>
    <t>Кубок Кожедуба 2017</t>
  </si>
  <si>
    <t>SOMBSSB</t>
  </si>
  <si>
    <t>Мемориал маршала Жукова 2017</t>
  </si>
  <si>
    <t>D2</t>
  </si>
  <si>
    <t>Партизанский радист 2017</t>
  </si>
  <si>
    <t>SOABSSBLP</t>
  </si>
  <si>
    <t>SOABHPMIX</t>
  </si>
  <si>
    <t>SAC 2017 CW</t>
  </si>
  <si>
    <t>SOABALP</t>
  </si>
  <si>
    <t>SOABHP</t>
  </si>
  <si>
    <t>Сделай сам 2017 (зима)</t>
  </si>
  <si>
    <t>Откр. КВ Чемпионат ДНР 2017</t>
  </si>
  <si>
    <t>SOSSB</t>
  </si>
  <si>
    <t>Tesla Memorial HF Contest 2017</t>
  </si>
  <si>
    <t>SOLP</t>
  </si>
  <si>
    <t>LZ DX Contest 2017</t>
  </si>
  <si>
    <t>ARCK Contest 2018</t>
  </si>
  <si>
    <t>SOLPЦФО</t>
  </si>
  <si>
    <t>SOLFRUS</t>
  </si>
  <si>
    <t>YL-ARCK-YL Contest 2018</t>
  </si>
  <si>
    <t>Поёт морзянка 2018</t>
  </si>
  <si>
    <t>Hungarian DX Contest 2017</t>
  </si>
  <si>
    <t>SO40LPCW</t>
  </si>
  <si>
    <t>SOABQRPMIX</t>
  </si>
  <si>
    <t>Откр.Чемпионат 0-го р-на 2017</t>
  </si>
  <si>
    <t>LPEU</t>
  </si>
  <si>
    <t>Росс.УКВ CW Марафон 2017</t>
  </si>
  <si>
    <t>SOE</t>
  </si>
  <si>
    <t>SO</t>
  </si>
  <si>
    <t>SO80-40DX</t>
  </si>
  <si>
    <t>SOAB12HDX</t>
  </si>
  <si>
    <t>Ковров VCG</t>
  </si>
  <si>
    <t xml:space="preserve">Владимир </t>
  </si>
  <si>
    <t>Владимир VCG</t>
  </si>
  <si>
    <t>R3VL, R3VO, RK3VXL, RV3VR, UA3VLO</t>
  </si>
  <si>
    <t>Муром VCG</t>
  </si>
  <si>
    <t>Вязники VCG</t>
  </si>
  <si>
    <t>Меленки VCG</t>
  </si>
  <si>
    <t>Александров VCG</t>
  </si>
  <si>
    <t>Союз клубов 2018</t>
  </si>
  <si>
    <t>VeteranLP</t>
  </si>
  <si>
    <t>LPMIX</t>
  </si>
  <si>
    <t>LPSSB</t>
  </si>
  <si>
    <t>LPCW</t>
  </si>
  <si>
    <t>JARTS WW RTTY Contest 2017</t>
  </si>
  <si>
    <t>UBA PSK63 Prefix Contest 2018</t>
  </si>
  <si>
    <t>SOAB</t>
  </si>
  <si>
    <t>Откр.Чемп. Астраханской обл. 2018</t>
  </si>
  <si>
    <t>SOABMIX</t>
  </si>
  <si>
    <t>CQ WW DX RTTY Contest 2017</t>
  </si>
  <si>
    <t>Откр.Чемп. Астраханской обл. 2017</t>
  </si>
  <si>
    <t>SO80MIX</t>
  </si>
  <si>
    <t>Кубок РФ по р/св на КВ 2018 CW</t>
  </si>
  <si>
    <t>SOLPRUS</t>
  </si>
  <si>
    <t>Кубок РФ по р/св на КВ 2018 SSB</t>
  </si>
  <si>
    <t>Радужный</t>
  </si>
  <si>
    <t>YU DX HF Contest 2017</t>
  </si>
  <si>
    <t>SOABCWLPUA</t>
  </si>
  <si>
    <t>SOABMIXLPUA</t>
  </si>
  <si>
    <t>Croatian DX Contest 2017</t>
  </si>
  <si>
    <t>SO40</t>
  </si>
  <si>
    <t>BARTG Sprint Contest 2017</t>
  </si>
  <si>
    <t>SOAB100</t>
  </si>
  <si>
    <t>BARTG Sprint 75 Contest 2017 (RTTY)</t>
  </si>
  <si>
    <t>Кубок "Атаман" 2017</t>
  </si>
  <si>
    <t>SOCW</t>
  </si>
  <si>
    <t>Мороз-Красный Нос 2018</t>
  </si>
  <si>
    <t>Fixed</t>
  </si>
  <si>
    <t>Чемпионат РФ 2017 CW</t>
  </si>
  <si>
    <t>Идёт охота на волков 2018</t>
  </si>
  <si>
    <t>SOSSBLP</t>
  </si>
  <si>
    <t>Сто шагов в небеса 2018</t>
  </si>
  <si>
    <t>Russian WW PSK Contest 2018</t>
  </si>
  <si>
    <t>SOABRUS</t>
  </si>
  <si>
    <t>AA DX Contest 2017 CW</t>
  </si>
  <si>
    <t>AA DX Contest 2017 SSB</t>
  </si>
  <si>
    <t>CQ UT Contest 2018</t>
  </si>
  <si>
    <t>RT</t>
  </si>
  <si>
    <t>Честь имею 2018</t>
  </si>
  <si>
    <t>SOABСРВС</t>
  </si>
  <si>
    <t>CQ MM DX Contest 2017</t>
  </si>
  <si>
    <t>RA3V, RA3VX, RM3V, RV3V, RW3VA</t>
  </si>
  <si>
    <t>RA3VE, RK3V, RX3VF</t>
  </si>
  <si>
    <t>Шестая рота 2018</t>
  </si>
  <si>
    <t>Portugal Day Contest 2017</t>
  </si>
  <si>
    <t>CW</t>
  </si>
  <si>
    <t>КВ соревн.Новокузнецк.р/кл 2018</t>
  </si>
  <si>
    <t>CQ WW DX Contest 2017 SSB</t>
  </si>
  <si>
    <t>Оренбургский пуховый платок 2018</t>
  </si>
  <si>
    <t>UK-EI DX Contest 2018</t>
  </si>
  <si>
    <t>SOABLTEU</t>
  </si>
  <si>
    <t>SOABLSEU</t>
  </si>
  <si>
    <t>Wake-Up QRP Sprint 2018</t>
  </si>
  <si>
    <t>.</t>
  </si>
  <si>
    <t>КВ Кубок Кривбасса 2018</t>
  </si>
  <si>
    <t>SO80RTTY</t>
  </si>
  <si>
    <t>КВ Первенство Тульской обл. 2018</t>
  </si>
  <si>
    <t>PSK63</t>
  </si>
  <si>
    <t>Bykyresti Contest 2018</t>
  </si>
  <si>
    <t>CW40LP</t>
  </si>
  <si>
    <t>R3A-CUP-DIGI 2018</t>
  </si>
  <si>
    <t>RAEM 2017</t>
  </si>
  <si>
    <t>Чемпионат РФ 2018 SSB</t>
  </si>
  <si>
    <t>CQ WW DX Contest 2017 CW</t>
  </si>
  <si>
    <t>MO2TEU</t>
  </si>
  <si>
    <t>SO40MLPUA3</t>
  </si>
  <si>
    <t>RUS WW MM Contest 2018</t>
  </si>
  <si>
    <t>SOABMIXЦФО</t>
  </si>
  <si>
    <t>Минитест клуба "5-й Океан" 2018</t>
  </si>
  <si>
    <t>Индивидуал</t>
  </si>
  <si>
    <t>RA3VGS</t>
  </si>
  <si>
    <t>Память 2017</t>
  </si>
  <si>
    <t>SOMSSB</t>
  </si>
  <si>
    <t>SOMMIX</t>
  </si>
  <si>
    <t>Вязники</t>
  </si>
  <si>
    <t>CLP</t>
  </si>
  <si>
    <t>BARTG Sprint Contest 2018</t>
  </si>
  <si>
    <t>Весенний полярный спринт 2018</t>
  </si>
  <si>
    <t>SOLPEU</t>
  </si>
  <si>
    <t>EA PSK63 Contest 2018</t>
  </si>
  <si>
    <t>EA RTTY Contest 2018</t>
  </si>
  <si>
    <t>SOABLPDX</t>
  </si>
  <si>
    <t>EPC Ukrainian DX Contest 2017</t>
  </si>
  <si>
    <t>Чемпионат РФ 2018 CW</t>
  </si>
  <si>
    <t>SOABLB</t>
  </si>
  <si>
    <t>SOABHB</t>
  </si>
  <si>
    <t>QRP/QRP Party 2018</t>
  </si>
  <si>
    <t>B</t>
  </si>
  <si>
    <t>Кубок Жидковского 2018</t>
  </si>
  <si>
    <t>D</t>
  </si>
  <si>
    <t>Helvetia Contest 2018</t>
  </si>
  <si>
    <t>SOABALLLPUA</t>
  </si>
  <si>
    <t>Кубок памяти UA1DZ 2018</t>
  </si>
  <si>
    <t>RA3VLD</t>
  </si>
  <si>
    <t>SO21LPUA3</t>
  </si>
  <si>
    <t>CQ WW WPX Contest 2017 CW</t>
  </si>
  <si>
    <t>CQ WW WPX Contest 2017 SSB</t>
  </si>
  <si>
    <t>SO7LPUA3</t>
  </si>
  <si>
    <t>SO21HPUA3</t>
  </si>
  <si>
    <t>SP DX Contest 2018</t>
  </si>
  <si>
    <t>SO40CWLP</t>
  </si>
  <si>
    <t>Кубок Марасевой 2018</t>
  </si>
  <si>
    <t>A</t>
  </si>
  <si>
    <t>ARRL 160M Contest 2018</t>
  </si>
  <si>
    <t>SOMIXHPEUR</t>
  </si>
  <si>
    <t>R2VM (ex RZ3VA)</t>
  </si>
  <si>
    <t>Holyland Contest 2018</t>
  </si>
  <si>
    <t>EUDIGI</t>
  </si>
  <si>
    <t>EUCW</t>
  </si>
  <si>
    <t>Russian YL-OM Contest 2018</t>
  </si>
  <si>
    <t>SOOM</t>
  </si>
  <si>
    <t>SOYL</t>
  </si>
  <si>
    <t>КВ Чемпионат Республики Татарстан 2018</t>
  </si>
  <si>
    <t>R2VA, R2VM (ex RZ3VA), RA3VLD, RA3VMD,  RK3VA</t>
  </si>
  <si>
    <t>His Majesty the King of Spain Contest 2018 CW</t>
  </si>
  <si>
    <t xml:space="preserve">PACC Contest 2018 </t>
  </si>
  <si>
    <t>SO20HPCW</t>
  </si>
  <si>
    <t>REF Contest 2018 CW</t>
  </si>
  <si>
    <t>Откр.Чемп.Ставропольского края 2018</t>
  </si>
  <si>
    <t>Чемпионат Удмуртии 2018</t>
  </si>
  <si>
    <t>CQ WW RTTY WPX Contest 2018</t>
  </si>
  <si>
    <t>Откр.Чемп.СПб УКВ 2018</t>
  </si>
  <si>
    <t>ARRL International DX Contest 2018 SSB</t>
  </si>
  <si>
    <t>ARRL International DX Contest 2018 CW</t>
  </si>
  <si>
    <t>День пограничника 2018</t>
  </si>
  <si>
    <t>SOABPHLP</t>
  </si>
  <si>
    <t>SOABMIXLP</t>
  </si>
  <si>
    <t>Чемпионат ЦФО 2018</t>
  </si>
  <si>
    <t>Popov Memorial Contest 2018</t>
  </si>
  <si>
    <t>REF Contest 2018 SSB</t>
  </si>
  <si>
    <t>EUB</t>
  </si>
  <si>
    <t>Кубок первого полёта 2018</t>
  </si>
  <si>
    <t>EURMIX</t>
  </si>
  <si>
    <t>UBA Contest 2018 CW</t>
  </si>
  <si>
    <t>E</t>
  </si>
  <si>
    <t>UBA Contest 2018 SSB</t>
  </si>
  <si>
    <t>DIGIFEST 2018</t>
  </si>
  <si>
    <t>DRCG WW RTTY Contest 2018</t>
  </si>
  <si>
    <t>His Majesty the King of Spain Contest 2018 SSB</t>
  </si>
  <si>
    <t>SP DX RTTY Contest 2018</t>
  </si>
  <si>
    <t>Ukrainian DX Classic RTTY Contest 2018</t>
  </si>
  <si>
    <t>CQ WW DX 160M Contest 2018 CW</t>
  </si>
  <si>
    <t>DL-DX RTTY Contest 2018</t>
  </si>
  <si>
    <t>Владимирский тест 2018 CW/SSB</t>
  </si>
  <si>
    <t>SSB</t>
  </si>
  <si>
    <t>Владимирский тест 2018 DIGI</t>
  </si>
  <si>
    <t>DIGI</t>
  </si>
  <si>
    <t>Кубок Урала 2018</t>
  </si>
  <si>
    <t>MIX</t>
  </si>
  <si>
    <t>Oceania DX Contest 2017</t>
  </si>
  <si>
    <t>SO40MLP</t>
  </si>
  <si>
    <t>RCC CUP 2018</t>
  </si>
  <si>
    <t>SOHPCWRCCEU</t>
  </si>
  <si>
    <t>MOSSBJREU</t>
  </si>
  <si>
    <t>SOLPCWEU</t>
  </si>
  <si>
    <t>Marconi Memorial Contest HF 2018</t>
  </si>
  <si>
    <t>RSGB LP Contest 2018</t>
  </si>
  <si>
    <t>10W Fixed</t>
  </si>
  <si>
    <t>Откр.Чемп.Тамбовск.обл 2018 УКВ</t>
  </si>
  <si>
    <t>Общий</t>
  </si>
  <si>
    <t>Старый Новый Год 2018</t>
  </si>
  <si>
    <t>SO50LP</t>
  </si>
  <si>
    <t>УКВ Чемпионат РФ 2018</t>
  </si>
  <si>
    <t>Baltic Contest 2018</t>
  </si>
  <si>
    <t>BCWLP</t>
  </si>
  <si>
    <t>RV57GC</t>
  </si>
  <si>
    <t>SOSBLP</t>
  </si>
  <si>
    <t>Кубок Ю. Гагарина 2018</t>
  </si>
  <si>
    <t>SO40LP</t>
  </si>
  <si>
    <t>Первый Салют 2018</t>
  </si>
  <si>
    <t>Aviaham-test 2018</t>
  </si>
  <si>
    <t>FOMIX</t>
  </si>
  <si>
    <t>FODIGI</t>
  </si>
  <si>
    <t>FOCW</t>
  </si>
  <si>
    <t>CQ WW WPX Contest 2018 SSB</t>
  </si>
  <si>
    <t>SOLPALLUA3</t>
  </si>
  <si>
    <t>SOLPALL(T)UA3</t>
  </si>
  <si>
    <t>SOLP40UA3</t>
  </si>
  <si>
    <t>Соревнования памяти Могилёва 2018</t>
  </si>
  <si>
    <t>B1</t>
  </si>
  <si>
    <t>SO40UA3</t>
  </si>
  <si>
    <t>IOTA Contest 2018</t>
  </si>
  <si>
    <t>SOACWA12HLP</t>
  </si>
  <si>
    <t>Чемпионат Тамбовской обл 2018</t>
  </si>
  <si>
    <t>KSJ Contest 2018</t>
  </si>
  <si>
    <t>OverseasEU</t>
  </si>
  <si>
    <t>RCWC - RPX Contest 2018</t>
  </si>
  <si>
    <t>SOABCWLPRUS</t>
  </si>
  <si>
    <t>Всеросс.соревнования по р/св на КВ 2018</t>
  </si>
  <si>
    <t>Радио Ретро с RCWC 2017</t>
  </si>
  <si>
    <t>EuropMEA</t>
  </si>
  <si>
    <t>УКВ Полевой день 2018</t>
  </si>
  <si>
    <t>R3VE, RA3VGS</t>
  </si>
  <si>
    <t>IARU Region 1 HF Field Day 2018 CW</t>
  </si>
  <si>
    <t>IARU Region 1 HF Field Day 2018 SSB</t>
  </si>
  <si>
    <t>SOP</t>
  </si>
  <si>
    <t>OK-OM DX SSB Contest 2018</t>
  </si>
  <si>
    <t>Кубок Арктики 2018</t>
  </si>
  <si>
    <t>М\тест Памяти погибш.авиаторов 2018</t>
  </si>
  <si>
    <t>Полярный радист 2018</t>
  </si>
  <si>
    <t>CQ WW WPX Contest 2018 CW</t>
  </si>
  <si>
    <t>IARU HF Championship 2018</t>
  </si>
  <si>
    <t>SOULPCW</t>
  </si>
  <si>
    <t>Russian WW Digital Contest 2018</t>
  </si>
  <si>
    <t>Есенинская Русь 2018</t>
  </si>
  <si>
    <t>КВ Чемпионат Смоленской обл.2018</t>
  </si>
  <si>
    <t>SO14LPUA3</t>
  </si>
  <si>
    <t>SOLFEUR</t>
  </si>
  <si>
    <t>Ukrainian DX DIGI Contest 2018</t>
  </si>
  <si>
    <t>DXABLP</t>
  </si>
  <si>
    <t>SOCWQRPEU8R</t>
  </si>
  <si>
    <t>Кубок RCWC 4 Seasons 2018 I</t>
  </si>
  <si>
    <t>Кубок RCWC 4 Seasons 2018 II</t>
  </si>
  <si>
    <t>Кубок RCWC 4 Seasons 2018 III</t>
  </si>
  <si>
    <t>SOABCWLPG</t>
  </si>
  <si>
    <t>SOABCWClasM</t>
  </si>
  <si>
    <t>EU HF Championship 2018</t>
  </si>
  <si>
    <t>UK-EI DX Contest 2017</t>
  </si>
  <si>
    <t>LTS</t>
  </si>
  <si>
    <t>YO PSK31 Contest 2018</t>
  </si>
  <si>
    <t>Total</t>
  </si>
  <si>
    <t>Кубок RCWC 4 Seasons 2018 IV</t>
  </si>
  <si>
    <t>SOABCWLPМ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</si>
</sst>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1"/>
      <name val="Arial Cyr"/>
      <family val="0"/>
    </font>
    <font>
      <b/>
      <sz val="12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sz val="11"/>
      <color indexed="10"/>
      <name val="Arial Cyr"/>
      <family val="0"/>
    </font>
    <font>
      <sz val="10"/>
      <color indexed="10"/>
      <name val="Arial Cyr"/>
      <family val="0"/>
    </font>
    <font>
      <b/>
      <sz val="8"/>
      <color indexed="10"/>
      <name val="Arial Cyr"/>
      <family val="0"/>
    </font>
    <font>
      <u val="single"/>
      <sz val="11"/>
      <color indexed="12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7" fillId="24" borderId="11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0" fontId="29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8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29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9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4" fontId="0" fillId="24" borderId="0" xfId="0" applyNumberFormat="1" applyFill="1" applyBorder="1" applyAlignment="1">
      <alignment/>
    </xf>
    <xf numFmtId="4" fontId="7" fillId="24" borderId="0" xfId="0" applyNumberFormat="1" applyFont="1" applyFill="1" applyBorder="1" applyAlignment="1">
      <alignment/>
    </xf>
    <xf numFmtId="4" fontId="28" fillId="0" borderId="0" xfId="0" applyNumberFormat="1" applyFont="1" applyAlignment="1">
      <alignment/>
    </xf>
    <xf numFmtId="9" fontId="29" fillId="0" borderId="0" xfId="0" applyNumberFormat="1" applyFont="1" applyAlignment="1">
      <alignment/>
    </xf>
    <xf numFmtId="0" fontId="14" fillId="24" borderId="0" xfId="42" applyFill="1" applyAlignment="1" applyProtection="1">
      <alignment/>
      <protection/>
    </xf>
    <xf numFmtId="0" fontId="2" fillId="24" borderId="0" xfId="0" applyFont="1" applyFill="1" applyAlignment="1">
      <alignment/>
    </xf>
    <xf numFmtId="0" fontId="30" fillId="0" borderId="0" xfId="0" applyFont="1" applyAlignment="1">
      <alignment/>
    </xf>
    <xf numFmtId="0" fontId="3" fillId="25" borderId="0" xfId="0" applyFont="1" applyFill="1" applyAlignment="1">
      <alignment/>
    </xf>
    <xf numFmtId="0" fontId="9" fillId="24" borderId="12" xfId="0" applyFont="1" applyFill="1" applyBorder="1" applyAlignment="1">
      <alignment/>
    </xf>
    <xf numFmtId="0" fontId="9" fillId="24" borderId="13" xfId="0" applyFont="1" applyFill="1" applyBorder="1" applyAlignment="1">
      <alignment/>
    </xf>
    <xf numFmtId="0" fontId="2" fillId="24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32" fillId="23" borderId="0" xfId="42" applyFont="1" applyFill="1" applyAlignment="1" applyProtection="1">
      <alignment/>
      <protection/>
    </xf>
    <xf numFmtId="4" fontId="31" fillId="0" borderId="0" xfId="0" applyNumberFormat="1" applyFont="1" applyAlignment="1">
      <alignment/>
    </xf>
    <xf numFmtId="0" fontId="31" fillId="0" borderId="10" xfId="0" applyFont="1" applyBorder="1" applyAlignment="1">
      <alignment/>
    </xf>
    <xf numFmtId="4" fontId="31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7" xfId="0" applyFont="1" applyBorder="1" applyAlignment="1">
      <alignment horizontal="center"/>
    </xf>
    <xf numFmtId="0" fontId="0" fillId="24" borderId="0" xfId="0" applyFill="1" applyAlignment="1">
      <alignment/>
    </xf>
    <xf numFmtId="0" fontId="8" fillId="0" borderId="0" xfId="0" applyFont="1" applyAlignment="1">
      <alignment/>
    </xf>
    <xf numFmtId="0" fontId="7" fillId="24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" fillId="24" borderId="0" xfId="42" applyFont="1" applyFill="1" applyAlignment="1" applyProtection="1">
      <alignment/>
      <protection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30" fillId="0" borderId="0" xfId="0" applyNumberFormat="1" applyFont="1" applyAlignment="1">
      <alignment/>
    </xf>
    <xf numFmtId="0" fontId="29" fillId="0" borderId="0" xfId="0" applyNumberFormat="1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30" fillId="0" borderId="0" xfId="0" applyFont="1" applyAlignment="1">
      <alignment/>
    </xf>
    <xf numFmtId="0" fontId="34" fillId="0" borderId="10" xfId="0" applyFont="1" applyBorder="1" applyAlignment="1">
      <alignment/>
    </xf>
    <xf numFmtId="0" fontId="35" fillId="0" borderId="10" xfId="0" applyFont="1" applyBorder="1" applyAlignment="1">
      <alignment/>
    </xf>
    <xf numFmtId="4" fontId="35" fillId="0" borderId="10" xfId="0" applyNumberFormat="1" applyFont="1" applyBorder="1" applyAlignment="1">
      <alignment/>
    </xf>
    <xf numFmtId="0" fontId="36" fillId="0" borderId="0" xfId="0" applyFont="1" applyAlignment="1">
      <alignment/>
    </xf>
    <xf numFmtId="0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24" borderId="0" xfId="0" applyFont="1" applyFill="1" applyAlignment="1">
      <alignment/>
    </xf>
    <xf numFmtId="0" fontId="33" fillId="0" borderId="0" xfId="0" applyFont="1" applyAlignment="1">
      <alignment/>
    </xf>
    <xf numFmtId="4" fontId="33" fillId="0" borderId="0" xfId="0" applyNumberFormat="1" applyFont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82;&#1072;&#1095;&#1082;&#1072;\&#1047;&#1072;&#1075;&#1088;&#1091;&#1079;&#1082;&#1080;\marathon_2018_b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руппа 1"/>
      <sheetName val="Группа 2"/>
      <sheetName val="Группа 3"/>
      <sheetName val="Группа 4"/>
      <sheetName val="Группа 5"/>
    </sheetNames>
    <sheetDataSet>
      <sheetData sheetId="1">
        <row r="5">
          <cell r="V5">
            <v>2</v>
          </cell>
        </row>
        <row r="6">
          <cell r="L6">
            <v>2.8181818181818183</v>
          </cell>
          <cell r="AF6">
            <v>2.333333333333333</v>
          </cell>
          <cell r="CN6">
            <v>2.428571428571429</v>
          </cell>
          <cell r="DC6">
            <v>4.333333333333334</v>
          </cell>
        </row>
        <row r="7">
          <cell r="CN7">
            <v>2.484126984126984</v>
          </cell>
          <cell r="DC7">
            <v>4.666666666666666</v>
          </cell>
        </row>
        <row r="8">
          <cell r="CN8">
            <v>2</v>
          </cell>
        </row>
        <row r="9">
          <cell r="CN9">
            <v>2.25</v>
          </cell>
        </row>
        <row r="10">
          <cell r="V10">
            <v>2.037037037037037</v>
          </cell>
        </row>
        <row r="11">
          <cell r="CD11">
            <v>5.6</v>
          </cell>
          <cell r="CN11">
            <v>3</v>
          </cell>
        </row>
        <row r="12">
          <cell r="L12">
            <v>2.65</v>
          </cell>
          <cell r="AF12">
            <v>2.9411764705882355</v>
          </cell>
          <cell r="CN12">
            <v>2.571428571428571</v>
          </cell>
        </row>
        <row r="13">
          <cell r="L13">
            <v>2.5</v>
          </cell>
          <cell r="AF13">
            <v>4.5</v>
          </cell>
          <cell r="AP13">
            <v>2.5555555555555554</v>
          </cell>
          <cell r="AZ13">
            <v>7.5</v>
          </cell>
          <cell r="BE13">
            <v>2</v>
          </cell>
          <cell r="CD13">
            <v>3</v>
          </cell>
          <cell r="CN13">
            <v>2</v>
          </cell>
          <cell r="DH13">
            <v>10</v>
          </cell>
          <cell r="DM13">
            <v>2.875</v>
          </cell>
        </row>
        <row r="14">
          <cell r="V14">
            <v>2.2857142857142856</v>
          </cell>
          <cell r="AP14">
            <v>2.3846153846153846</v>
          </cell>
          <cell r="AU14">
            <v>4</v>
          </cell>
        </row>
        <row r="15">
          <cell r="AF15">
            <v>4</v>
          </cell>
          <cell r="CN15">
            <v>2.1875</v>
          </cell>
          <cell r="DC15">
            <v>2.625</v>
          </cell>
        </row>
        <row r="16">
          <cell r="L16">
            <v>2.791666666666667</v>
          </cell>
          <cell r="AF16">
            <v>3</v>
          </cell>
          <cell r="CN16">
            <v>2</v>
          </cell>
        </row>
        <row r="17">
          <cell r="V17">
            <v>2</v>
          </cell>
        </row>
        <row r="18">
          <cell r="AF18">
            <v>1</v>
          </cell>
        </row>
        <row r="19">
          <cell r="AF19">
            <v>3.5714285714285716</v>
          </cell>
          <cell r="AU19">
            <v>2.2222222222222223</v>
          </cell>
        </row>
        <row r="20">
          <cell r="DM20">
            <v>2.607142857142857</v>
          </cell>
        </row>
        <row r="21">
          <cell r="AF21">
            <v>2.333333333333333</v>
          </cell>
        </row>
        <row r="22">
          <cell r="V22">
            <v>1</v>
          </cell>
        </row>
        <row r="23">
          <cell r="AF23">
            <v>3.588235294117647</v>
          </cell>
          <cell r="CN23">
            <v>1.333333333333333</v>
          </cell>
          <cell r="DH23">
            <v>3.933333333333333</v>
          </cell>
        </row>
        <row r="24">
          <cell r="AU24">
            <v>3.375</v>
          </cell>
          <cell r="CN24">
            <v>2.0555555555555554</v>
          </cell>
        </row>
        <row r="25">
          <cell r="L25">
            <v>2.3157894736842106</v>
          </cell>
          <cell r="AA25">
            <v>1.6</v>
          </cell>
          <cell r="AF25">
            <v>3.142857142857143</v>
          </cell>
          <cell r="CN25">
            <v>1.290322580645161</v>
          </cell>
        </row>
        <row r="26">
          <cell r="AF26">
            <v>4.25</v>
          </cell>
        </row>
        <row r="27">
          <cell r="L27">
            <v>2.909090909090909</v>
          </cell>
        </row>
        <row r="28">
          <cell r="CN28">
            <v>2.111111111111111</v>
          </cell>
        </row>
        <row r="29">
          <cell r="CN29">
            <v>2</v>
          </cell>
        </row>
        <row r="30">
          <cell r="AF30">
            <v>4.090909090909091</v>
          </cell>
        </row>
        <row r="31">
          <cell r="L31">
            <v>2.25</v>
          </cell>
          <cell r="AF31">
            <v>2.5</v>
          </cell>
          <cell r="AU31">
            <v>2.2</v>
          </cell>
          <cell r="BE31">
            <v>2.0588235294117645</v>
          </cell>
        </row>
        <row r="32">
          <cell r="AF32">
            <v>2.947368421052632</v>
          </cell>
        </row>
        <row r="33">
          <cell r="AF33">
            <v>3</v>
          </cell>
        </row>
        <row r="34">
          <cell r="DM34">
            <v>2.166666666666667</v>
          </cell>
        </row>
        <row r="35">
          <cell r="AF35">
            <v>2.928571428571429</v>
          </cell>
          <cell r="CN35">
            <v>1.7000000000000002</v>
          </cell>
        </row>
        <row r="36">
          <cell r="AF36">
            <v>2.833333333333333</v>
          </cell>
          <cell r="AU36">
            <v>3.8</v>
          </cell>
        </row>
        <row r="37">
          <cell r="CN37">
            <v>2.466666666666667</v>
          </cell>
        </row>
        <row r="38">
          <cell r="L38">
            <v>1</v>
          </cell>
          <cell r="CS38">
            <v>2.7142857142857144</v>
          </cell>
          <cell r="DH38">
            <v>3.5</v>
          </cell>
        </row>
        <row r="39">
          <cell r="AF39">
            <v>2.5</v>
          </cell>
          <cell r="CN39">
            <v>2</v>
          </cell>
        </row>
        <row r="40">
          <cell r="CX40">
            <v>2.5454545454545454</v>
          </cell>
        </row>
        <row r="41">
          <cell r="AF41">
            <v>2.4230769230769234</v>
          </cell>
          <cell r="AU41">
            <v>3.4615384615384617</v>
          </cell>
          <cell r="CN41">
            <v>2.032258064516129</v>
          </cell>
        </row>
        <row r="42">
          <cell r="AK42">
            <v>3.5</v>
          </cell>
          <cell r="CX42">
            <v>2</v>
          </cell>
        </row>
        <row r="43">
          <cell r="L43">
            <v>3.142857142857143</v>
          </cell>
          <cell r="AF43">
            <v>15.3</v>
          </cell>
          <cell r="AU43">
            <v>2.4</v>
          </cell>
          <cell r="DC43">
            <v>12</v>
          </cell>
        </row>
        <row r="44">
          <cell r="CN44">
            <v>1.8333333333333335</v>
          </cell>
        </row>
        <row r="45">
          <cell r="CN45">
            <v>2.2941176470588234</v>
          </cell>
        </row>
        <row r="46">
          <cell r="L46">
            <v>2.416666666666667</v>
          </cell>
          <cell r="AU46">
            <v>13.75</v>
          </cell>
          <cell r="CN46">
            <v>2.7586206896551726</v>
          </cell>
          <cell r="DC46">
            <v>2.085106382978723</v>
          </cell>
        </row>
        <row r="47">
          <cell r="DM47">
            <v>3</v>
          </cell>
        </row>
        <row r="48">
          <cell r="AF48">
            <v>2.333333333333333</v>
          </cell>
        </row>
        <row r="49">
          <cell r="AF49">
            <v>3.25</v>
          </cell>
          <cell r="CN49">
            <v>2.0384615384615383</v>
          </cell>
        </row>
        <row r="50">
          <cell r="AF50">
            <v>3.2</v>
          </cell>
          <cell r="CN50">
            <v>2.333333333333333</v>
          </cell>
        </row>
        <row r="51">
          <cell r="AF51">
            <v>3</v>
          </cell>
          <cell r="AU51">
            <v>3.75</v>
          </cell>
        </row>
        <row r="52">
          <cell r="AF52">
            <v>4.6</v>
          </cell>
          <cell r="CN52">
            <v>2</v>
          </cell>
        </row>
        <row r="53">
          <cell r="L53">
            <v>2.7894736842105265</v>
          </cell>
          <cell r="AF53">
            <v>3</v>
          </cell>
          <cell r="CN53">
            <v>1.666666666666667</v>
          </cell>
        </row>
        <row r="54">
          <cell r="AF54">
            <v>3.5</v>
          </cell>
          <cell r="CN54">
            <v>2.0625</v>
          </cell>
        </row>
        <row r="55">
          <cell r="AF55">
            <v>4.25</v>
          </cell>
        </row>
        <row r="56">
          <cell r="AF56">
            <v>3.7142857142857144</v>
          </cell>
        </row>
        <row r="57">
          <cell r="DC57">
            <v>3.3125</v>
          </cell>
        </row>
        <row r="71">
          <cell r="BT71">
            <v>0</v>
          </cell>
        </row>
      </sheetData>
      <sheetData sheetId="2">
        <row r="5">
          <cell r="AU5">
            <v>3</v>
          </cell>
        </row>
        <row r="6">
          <cell r="AF6">
            <v>3</v>
          </cell>
        </row>
        <row r="7">
          <cell r="AF7">
            <v>3.083333333333333</v>
          </cell>
        </row>
        <row r="8">
          <cell r="AF8">
            <v>3</v>
          </cell>
        </row>
        <row r="9">
          <cell r="L9">
            <v>3.2544802867383513</v>
          </cell>
        </row>
        <row r="10">
          <cell r="L10">
            <v>4.089506172839506</v>
          </cell>
        </row>
        <row r="11">
          <cell r="L11">
            <v>3.014705882352941</v>
          </cell>
        </row>
        <row r="12">
          <cell r="AP12">
            <v>4.222222222222222</v>
          </cell>
        </row>
        <row r="14">
          <cell r="L14">
            <v>3.119815668202765</v>
          </cell>
          <cell r="V14">
            <v>4.533333333333333</v>
          </cell>
        </row>
        <row r="15">
          <cell r="G15">
            <v>3.4705882352941178</v>
          </cell>
          <cell r="AA15">
            <v>9.4</v>
          </cell>
          <cell r="AF15">
            <v>2.466666666666667</v>
          </cell>
        </row>
      </sheetData>
      <sheetData sheetId="3">
        <row r="7">
          <cell r="Q7">
            <v>5.026086956521739</v>
          </cell>
        </row>
        <row r="8">
          <cell r="CX8">
            <v>4</v>
          </cell>
        </row>
        <row r="9">
          <cell r="CX9">
            <v>4.303030303030303</v>
          </cell>
        </row>
        <row r="10">
          <cell r="AK10">
            <v>4.008097165991903</v>
          </cell>
        </row>
        <row r="11">
          <cell r="AK11">
            <v>4.30593607305936</v>
          </cell>
        </row>
        <row r="12">
          <cell r="AK12">
            <v>4.16412213740458</v>
          </cell>
        </row>
        <row r="13">
          <cell r="AK13">
            <v>4.049180327868853</v>
          </cell>
          <cell r="DR13">
            <v>4.904761904761905</v>
          </cell>
        </row>
        <row r="14">
          <cell r="CX14">
            <v>4.466666666666667</v>
          </cell>
        </row>
        <row r="15">
          <cell r="Q15">
            <v>7.510204081632653</v>
          </cell>
          <cell r="BJ15">
            <v>9.314285714285713</v>
          </cell>
          <cell r="CX15">
            <v>4.567375886524823</v>
          </cell>
        </row>
        <row r="16">
          <cell r="CX16">
            <v>4.147435897435898</v>
          </cell>
        </row>
        <row r="17">
          <cell r="AK17">
            <v>4.0625</v>
          </cell>
          <cell r="CX17">
            <v>4.065573770491803</v>
          </cell>
        </row>
        <row r="18">
          <cell r="Q18">
            <v>8.918367346938776</v>
          </cell>
          <cell r="AP18">
            <v>4.5</v>
          </cell>
          <cell r="CX18">
            <v>6.357142857142857</v>
          </cell>
          <cell r="DR18">
            <v>11.529411764705882</v>
          </cell>
          <cell r="EB18">
            <v>4.611111111111111</v>
          </cell>
        </row>
        <row r="19">
          <cell r="AK19">
            <v>4.192982456140351</v>
          </cell>
        </row>
        <row r="20">
          <cell r="BJ20">
            <v>7.151162790697675</v>
          </cell>
          <cell r="CX20">
            <v>5</v>
          </cell>
          <cell r="DR20">
            <v>7.151162790697675</v>
          </cell>
        </row>
        <row r="21">
          <cell r="Q21">
            <v>9.108108108108109</v>
          </cell>
          <cell r="CX21">
            <v>5.215686274509804</v>
          </cell>
          <cell r="DR21">
            <v>4.448717948717949</v>
          </cell>
        </row>
        <row r="22">
          <cell r="AK22">
            <v>4.469945355191257</v>
          </cell>
          <cell r="AU22">
            <v>9.25581395348837</v>
          </cell>
        </row>
        <row r="23">
          <cell r="CX23">
            <v>3.1578947368421053</v>
          </cell>
        </row>
        <row r="24">
          <cell r="Q24">
            <v>4.888888888888889</v>
          </cell>
          <cell r="AP24">
            <v>4.181818181818182</v>
          </cell>
          <cell r="CX24">
            <v>5.468354430379747</v>
          </cell>
        </row>
        <row r="25">
          <cell r="Q25">
            <v>5.934210526315789</v>
          </cell>
          <cell r="AP25">
            <v>4.198924731182796</v>
          </cell>
          <cell r="CX25">
            <v>5.207920792079208</v>
          </cell>
          <cell r="DH25">
            <v>4.784</v>
          </cell>
          <cell r="DR25">
            <v>3.2142857142857144</v>
          </cell>
        </row>
        <row r="26">
          <cell r="CX26">
            <v>4.434782608695652</v>
          </cell>
          <cell r="DH26">
            <v>4.4363636363636365</v>
          </cell>
        </row>
        <row r="27">
          <cell r="BJ27">
            <v>8.538461538461538</v>
          </cell>
        </row>
        <row r="28">
          <cell r="Q28">
            <v>4.705882352941177</v>
          </cell>
          <cell r="AP28">
            <v>4.310734463276836</v>
          </cell>
          <cell r="CX28">
            <v>4.079069767441861</v>
          </cell>
        </row>
        <row r="29">
          <cell r="V29">
            <v>5.1</v>
          </cell>
          <cell r="BO29">
            <v>4</v>
          </cell>
          <cell r="CX29">
            <v>4.054794520547945</v>
          </cell>
        </row>
        <row r="30">
          <cell r="BJ30">
            <v>4.875</v>
          </cell>
          <cell r="CX30">
            <v>4.257142857142857</v>
          </cell>
        </row>
        <row r="31">
          <cell r="Q31">
            <v>4.76595744680851</v>
          </cell>
          <cell r="CX31">
            <v>4.185714285714286</v>
          </cell>
        </row>
        <row r="32">
          <cell r="CX32">
            <v>4.273584905660377</v>
          </cell>
        </row>
        <row r="33">
          <cell r="Q33">
            <v>4.803921568627451</v>
          </cell>
          <cell r="CX33">
            <v>4.565957446808511</v>
          </cell>
          <cell r="DR33">
            <v>4.291228070175439</v>
          </cell>
        </row>
        <row r="34">
          <cell r="CX34">
            <v>4.035714285714286</v>
          </cell>
        </row>
        <row r="35">
          <cell r="AK35">
            <v>4.185185185185185</v>
          </cell>
          <cell r="AP35">
            <v>4.083333333333333</v>
          </cell>
          <cell r="BJ35">
            <v>8.90909090909091</v>
          </cell>
          <cell r="BO35">
            <v>4.083333333333333</v>
          </cell>
          <cell r="DR35">
            <v>4.523809523809524</v>
          </cell>
          <cell r="EB35">
            <v>4.4772727272727275</v>
          </cell>
        </row>
        <row r="36">
          <cell r="AK36">
            <v>4.3313953488372094</v>
          </cell>
        </row>
        <row r="37">
          <cell r="AK37">
            <v>4.16</v>
          </cell>
          <cell r="BJ37">
            <v>7.583333333333333</v>
          </cell>
          <cell r="DR37">
            <v>8</v>
          </cell>
        </row>
        <row r="38">
          <cell r="Q38">
            <v>5.181818181818182</v>
          </cell>
          <cell r="AK38">
            <v>4.142857142857142</v>
          </cell>
          <cell r="DR38">
            <v>4.777777777777778</v>
          </cell>
        </row>
        <row r="39">
          <cell r="AK39">
            <v>4.1</v>
          </cell>
          <cell r="DR39">
            <v>6.473684210526316</v>
          </cell>
        </row>
        <row r="40">
          <cell r="AU40">
            <v>4.769230769230769</v>
          </cell>
          <cell r="BT40">
            <v>6.75</v>
          </cell>
          <cell r="CX40">
            <v>4.352941176470589</v>
          </cell>
          <cell r="DR40">
            <v>6.066666666666666</v>
          </cell>
          <cell r="EB40">
            <v>4.533333333333333</v>
          </cell>
        </row>
        <row r="41">
          <cell r="Q41">
            <v>5.6764705882352935</v>
          </cell>
          <cell r="AP41">
            <v>4.089686098654709</v>
          </cell>
          <cell r="BJ41">
            <v>10.444444444444445</v>
          </cell>
          <cell r="BO41">
            <v>4.089686098654709</v>
          </cell>
          <cell r="CX41">
            <v>5.761363636363637</v>
          </cell>
          <cell r="DM41">
            <v>5.363636363636363</v>
          </cell>
        </row>
        <row r="42">
          <cell r="Q42">
            <v>6.841269841269842</v>
          </cell>
          <cell r="CX42">
            <v>4.415094339622641</v>
          </cell>
          <cell r="DR42">
            <v>6.184210526315789</v>
          </cell>
        </row>
        <row r="43">
          <cell r="AK43">
            <v>4.467811158798283</v>
          </cell>
        </row>
        <row r="44">
          <cell r="Q44">
            <v>4.25</v>
          </cell>
          <cell r="BJ44">
            <v>5.4</v>
          </cell>
          <cell r="CN44">
            <v>5</v>
          </cell>
          <cell r="CX44">
            <v>4.111111111111111</v>
          </cell>
          <cell r="DH44">
            <v>5</v>
          </cell>
        </row>
        <row r="45">
          <cell r="Q45">
            <v>6.226190476190476</v>
          </cell>
          <cell r="CX45">
            <v>6.265060240963855</v>
          </cell>
          <cell r="DR45">
            <v>6.345679012345679</v>
          </cell>
          <cell r="EB45">
            <v>4.25</v>
          </cell>
        </row>
        <row r="46">
          <cell r="CX46">
            <v>4.954545454545455</v>
          </cell>
        </row>
        <row r="47">
          <cell r="AK47">
            <v>4.099415204678363</v>
          </cell>
        </row>
        <row r="48">
          <cell r="Q48">
            <v>5.0578512396694215</v>
          </cell>
          <cell r="CX48">
            <v>4.7368421052631575</v>
          </cell>
        </row>
        <row r="49">
          <cell r="DR49">
            <v>10.91304347826087</v>
          </cell>
        </row>
        <row r="50">
          <cell r="CN50">
            <v>8.866666666666667</v>
          </cell>
          <cell r="CX50">
            <v>7.2</v>
          </cell>
          <cell r="DH50">
            <v>8.866666666666667</v>
          </cell>
        </row>
        <row r="51">
          <cell r="AK51">
            <v>4.484536082474227</v>
          </cell>
          <cell r="DR51">
            <v>5.04739336492891</v>
          </cell>
        </row>
        <row r="52">
          <cell r="CX52">
            <v>4</v>
          </cell>
        </row>
        <row r="53">
          <cell r="Q53">
            <v>7.815384615384615</v>
          </cell>
          <cell r="AP53">
            <v>4.282786885245901</v>
          </cell>
          <cell r="BJ53">
            <v>36.166666666666664</v>
          </cell>
          <cell r="BO53">
            <v>4.282786885245901</v>
          </cell>
          <cell r="CX53">
            <v>6.771084337349397</v>
          </cell>
          <cell r="DR53">
            <v>6.864197530864198</v>
          </cell>
        </row>
        <row r="54">
          <cell r="Q54">
            <v>5.030769230769231</v>
          </cell>
          <cell r="BJ54">
            <v>13.153846153846153</v>
          </cell>
          <cell r="DM54">
            <v>4.2</v>
          </cell>
        </row>
        <row r="55">
          <cell r="Q55">
            <v>4.363636363636363</v>
          </cell>
          <cell r="BJ55">
            <v>5</v>
          </cell>
        </row>
        <row r="56">
          <cell r="Q56">
            <v>6.113636363636363</v>
          </cell>
          <cell r="CX56">
            <v>4.122950819672131</v>
          </cell>
        </row>
        <row r="57">
          <cell r="DR57">
            <v>5.25</v>
          </cell>
        </row>
        <row r="58">
          <cell r="AZ58">
            <v>4.190476190476191</v>
          </cell>
          <cell r="EB58">
            <v>5.117647058823529</v>
          </cell>
        </row>
        <row r="59">
          <cell r="CX59">
            <v>5</v>
          </cell>
        </row>
        <row r="60">
          <cell r="DH60">
            <v>4.072727272727272</v>
          </cell>
          <cell r="DM60">
            <v>4.966666666666667</v>
          </cell>
        </row>
        <row r="61">
          <cell r="Q61">
            <v>5.304347826086957</v>
          </cell>
          <cell r="AP61">
            <v>4.111111111111111</v>
          </cell>
          <cell r="BE61">
            <v>8.347826086956522</v>
          </cell>
          <cell r="CX61">
            <v>4.460176991150442</v>
          </cell>
          <cell r="DR61">
            <v>5.4264705882352935</v>
          </cell>
          <cell r="EB61">
            <v>5.5</v>
          </cell>
        </row>
        <row r="62">
          <cell r="G62">
            <v>4.531120331950207</v>
          </cell>
          <cell r="DM62">
            <v>5.928571428571429</v>
          </cell>
        </row>
      </sheetData>
      <sheetData sheetId="4">
        <row r="6">
          <cell r="G6">
            <v>6.225</v>
          </cell>
          <cell r="V6">
            <v>6.78125</v>
          </cell>
          <cell r="AK6">
            <v>4.2</v>
          </cell>
        </row>
        <row r="7">
          <cell r="V7">
            <v>5.214285714285714</v>
          </cell>
        </row>
        <row r="8">
          <cell r="V8">
            <v>5.8</v>
          </cell>
          <cell r="AF8">
            <v>8.2</v>
          </cell>
          <cell r="AK8">
            <v>4.074074074074074</v>
          </cell>
          <cell r="AZ8">
            <v>7.9</v>
          </cell>
          <cell r="BE8">
            <v>5.8</v>
          </cell>
          <cell r="BO8">
            <v>8.2</v>
          </cell>
        </row>
        <row r="9">
          <cell r="Q9">
            <v>7.157894736842105</v>
          </cell>
          <cell r="V9">
            <v>16.68181818181818</v>
          </cell>
          <cell r="AA9">
            <v>4.125</v>
          </cell>
          <cell r="AK9">
            <v>4.176470588235294</v>
          </cell>
          <cell r="BJ9">
            <v>4.147058823529411</v>
          </cell>
          <cell r="BO9">
            <v>6.968085106382979</v>
          </cell>
        </row>
        <row r="10">
          <cell r="BO10">
            <v>5.766666666666667</v>
          </cell>
        </row>
        <row r="11">
          <cell r="BO11">
            <v>6.0625</v>
          </cell>
        </row>
        <row r="12">
          <cell r="V12">
            <v>10.25</v>
          </cell>
          <cell r="AK12">
            <v>5.25</v>
          </cell>
          <cell r="BO12">
            <v>6.777777777777778</v>
          </cell>
          <cell r="BT12">
            <v>5</v>
          </cell>
        </row>
        <row r="13">
          <cell r="G13">
            <v>7.979166666666666</v>
          </cell>
          <cell r="L13">
            <v>5.043715846994536</v>
          </cell>
          <cell r="V13">
            <v>7.080645161290322</v>
          </cell>
          <cell r="AK13">
            <v>5.785046728971963</v>
          </cell>
        </row>
        <row r="14">
          <cell r="AA14">
            <v>5</v>
          </cell>
          <cell r="AK14">
            <v>5.15</v>
          </cell>
        </row>
        <row r="15">
          <cell r="G15">
            <v>5.487179487179487</v>
          </cell>
          <cell r="V15">
            <v>26.77777777777778</v>
          </cell>
          <cell r="AA15">
            <v>5.575757575757576</v>
          </cell>
        </row>
        <row r="16">
          <cell r="G16">
            <v>6.758620689655173</v>
          </cell>
          <cell r="AK16">
            <v>5.861111111111111</v>
          </cell>
          <cell r="BO16">
            <v>5.802631578947368</v>
          </cell>
        </row>
        <row r="17">
          <cell r="V17">
            <v>4.666666666666667</v>
          </cell>
          <cell r="BE17">
            <v>5.2727272727272725</v>
          </cell>
        </row>
        <row r="18">
          <cell r="L18">
            <v>5.214285714285714</v>
          </cell>
          <cell r="AK18">
            <v>5.0625</v>
          </cell>
        </row>
        <row r="19">
          <cell r="V19">
            <v>5.252032520325203</v>
          </cell>
        </row>
        <row r="20">
          <cell r="G20">
            <v>5.231884057971015</v>
          </cell>
          <cell r="Q20">
            <v>5.875</v>
          </cell>
          <cell r="BO20">
            <v>5.808510638297872</v>
          </cell>
        </row>
        <row r="21">
          <cell r="G21">
            <v>6.519230769230769</v>
          </cell>
          <cell r="V21">
            <v>5.142857142857142</v>
          </cell>
          <cell r="AK21">
            <v>4.642857142857142</v>
          </cell>
          <cell r="AP21">
            <v>5.142857142857142</v>
          </cell>
          <cell r="AU21">
            <v>5.4</v>
          </cell>
          <cell r="BE21">
            <v>5.142857142857142</v>
          </cell>
        </row>
        <row r="22">
          <cell r="G22">
            <v>7.59375</v>
          </cell>
          <cell r="L22">
            <v>4.107692307692307</v>
          </cell>
          <cell r="V22">
            <v>5.4</v>
          </cell>
          <cell r="AK22">
            <v>4.447368421052632</v>
          </cell>
          <cell r="BE22">
            <v>5.4</v>
          </cell>
          <cell r="BT22">
            <v>5.4</v>
          </cell>
        </row>
        <row r="23">
          <cell r="G23">
            <v>8.4</v>
          </cell>
          <cell r="Q23">
            <v>7</v>
          </cell>
          <cell r="AF23">
            <v>5.2</v>
          </cell>
          <cell r="AZ23">
            <v>7</v>
          </cell>
          <cell r="BE23">
            <v>5.458333333333333</v>
          </cell>
          <cell r="BO23">
            <v>5.4</v>
          </cell>
          <cell r="BT23">
            <v>6.916666666666666</v>
          </cell>
        </row>
        <row r="24">
          <cell r="BE24">
            <v>5.2</v>
          </cell>
        </row>
      </sheetData>
      <sheetData sheetId="5">
        <row r="6">
          <cell r="L6">
            <v>9.545454545454547</v>
          </cell>
          <cell r="Q6">
            <v>11.714285714285715</v>
          </cell>
          <cell r="AZ6">
            <v>9.2</v>
          </cell>
          <cell r="BE6">
            <v>9.2</v>
          </cell>
          <cell r="BO6">
            <v>9.2</v>
          </cell>
          <cell r="CD6">
            <v>9.2</v>
          </cell>
          <cell r="CI6">
            <v>6.60655737704918</v>
          </cell>
          <cell r="CN6">
            <v>6.152941176470588</v>
          </cell>
          <cell r="CS6">
            <v>6.814814814814815</v>
          </cell>
          <cell r="CX6">
            <v>9.083333333333332</v>
          </cell>
          <cell r="DC6">
            <v>9.2</v>
          </cell>
          <cell r="DH6">
            <v>19</v>
          </cell>
        </row>
        <row r="7">
          <cell r="L7">
            <v>7.117647058823529</v>
          </cell>
          <cell r="AA7">
            <v>6.032786885245901</v>
          </cell>
          <cell r="AZ7">
            <v>6.090909090909091</v>
          </cell>
          <cell r="BE7">
            <v>6.090909090909091</v>
          </cell>
          <cell r="BO7">
            <v>6.090909090909091</v>
          </cell>
          <cell r="CI7">
            <v>6.96875</v>
          </cell>
          <cell r="CN7">
            <v>6.090909090909091</v>
          </cell>
          <cell r="CS7">
            <v>7.666666666666668</v>
          </cell>
          <cell r="CX7">
            <v>6.125</v>
          </cell>
          <cell r="DC7">
            <v>6.090909090909091</v>
          </cell>
          <cell r="DH7">
            <v>9.5</v>
          </cell>
          <cell r="DM7">
            <v>6.090909090909091</v>
          </cell>
        </row>
        <row r="8">
          <cell r="AU8">
            <v>8</v>
          </cell>
          <cell r="AZ8">
            <v>8</v>
          </cell>
          <cell r="BE8">
            <v>8</v>
          </cell>
          <cell r="BO8">
            <v>8</v>
          </cell>
          <cell r="CD8">
            <v>8</v>
          </cell>
          <cell r="CI8">
            <v>7.0625</v>
          </cell>
          <cell r="CS8">
            <v>8</v>
          </cell>
          <cell r="CX8">
            <v>8.3</v>
          </cell>
          <cell r="DC8">
            <v>8</v>
          </cell>
        </row>
        <row r="9">
          <cell r="L9">
            <v>7.1</v>
          </cell>
          <cell r="CI9">
            <v>5.111111111111111</v>
          </cell>
          <cell r="CS9">
            <v>5.25</v>
          </cell>
          <cell r="CX9">
            <v>12.2</v>
          </cell>
          <cell r="DH9">
            <v>8.6</v>
          </cell>
        </row>
        <row r="10">
          <cell r="AA10">
            <v>6.304347826086957</v>
          </cell>
          <cell r="BY10">
            <v>8.75</v>
          </cell>
          <cell r="CI10">
            <v>7.3076923076923075</v>
          </cell>
          <cell r="CN10">
            <v>8.75</v>
          </cell>
          <cell r="CS10">
            <v>5</v>
          </cell>
          <cell r="CX10">
            <v>7</v>
          </cell>
          <cell r="DC10">
            <v>6.5</v>
          </cell>
        </row>
        <row r="11">
          <cell r="BY11">
            <v>5</v>
          </cell>
          <cell r="CI11">
            <v>5</v>
          </cell>
          <cell r="CN11">
            <v>6</v>
          </cell>
          <cell r="CX11">
            <v>8.857142857142858</v>
          </cell>
          <cell r="DC11">
            <v>5</v>
          </cell>
        </row>
        <row r="12">
          <cell r="V12">
            <v>7.666666666666666</v>
          </cell>
          <cell r="AK12">
            <v>5.75</v>
          </cell>
          <cell r="CX12">
            <v>9.8</v>
          </cell>
        </row>
        <row r="13">
          <cell r="CX13">
            <v>7.7</v>
          </cell>
        </row>
        <row r="14">
          <cell r="L14">
            <v>8</v>
          </cell>
          <cell r="AF14">
            <v>12.636363636363637</v>
          </cell>
          <cell r="BE14">
            <v>26.5</v>
          </cell>
          <cell r="BJ14">
            <v>6.05</v>
          </cell>
          <cell r="CI14">
            <v>6.826086956521739</v>
          </cell>
          <cell r="CS14">
            <v>6.897435897435898</v>
          </cell>
        </row>
        <row r="15">
          <cell r="L15">
            <v>8.395348837209301</v>
          </cell>
          <cell r="V15">
            <v>5</v>
          </cell>
          <cell r="AA15">
            <v>5.066666666666666</v>
          </cell>
          <cell r="AF15">
            <v>7.181818181818182</v>
          </cell>
          <cell r="BE15">
            <v>5.666666666666667</v>
          </cell>
          <cell r="BT15">
            <v>6.041666666666667</v>
          </cell>
          <cell r="CI15">
            <v>6.0344827586206895</v>
          </cell>
          <cell r="CN15">
            <v>7.607142857142858</v>
          </cell>
          <cell r="CS15">
            <v>6.458333333333334</v>
          </cell>
          <cell r="CX15">
            <v>7.085714285714285</v>
          </cell>
          <cell r="DH15">
            <v>9.294117647058822</v>
          </cell>
        </row>
        <row r="16">
          <cell r="L16">
            <v>6.6938775510204085</v>
          </cell>
          <cell r="BE16">
            <v>6.571428571428571</v>
          </cell>
          <cell r="CX16">
            <v>6.609756097560975</v>
          </cell>
          <cell r="DC16">
            <v>7.517241379310345</v>
          </cell>
          <cell r="DH16">
            <v>6.294117647058823</v>
          </cell>
        </row>
        <row r="17">
          <cell r="CX17">
            <v>6.403846153846153</v>
          </cell>
        </row>
        <row r="18">
          <cell r="L18">
            <v>6.841269841269841</v>
          </cell>
          <cell r="CI18">
            <v>6.104761904761904</v>
          </cell>
          <cell r="CX18">
            <v>6.279411764705882</v>
          </cell>
          <cell r="DC18">
            <v>9.461538461538462</v>
          </cell>
          <cell r="DM18">
            <v>6.171717171717171</v>
          </cell>
        </row>
        <row r="19">
          <cell r="AZ19">
            <v>6.228571428571429</v>
          </cell>
          <cell r="CX19">
            <v>6.653846153846153</v>
          </cell>
          <cell r="DC19">
            <v>15.2</v>
          </cell>
        </row>
        <row r="20">
          <cell r="AP20">
            <v>8.5</v>
          </cell>
          <cell r="CS20">
            <v>7.1</v>
          </cell>
        </row>
        <row r="21">
          <cell r="G21">
            <v>9.196428571428571</v>
          </cell>
          <cell r="AP21">
            <v>9.607843137254902</v>
          </cell>
        </row>
        <row r="22">
          <cell r="G22">
            <v>8.679245283018869</v>
          </cell>
          <cell r="AP22">
            <v>10.416666666666668</v>
          </cell>
          <cell r="CS22">
            <v>8.823529411764707</v>
          </cell>
        </row>
        <row r="23">
          <cell r="L23">
            <v>6.45</v>
          </cell>
          <cell r="BE23">
            <v>9.818181818181818</v>
          </cell>
          <cell r="CX23">
            <v>6.394736842105263</v>
          </cell>
        </row>
        <row r="24">
          <cell r="CX24">
            <v>6.0638297872340425</v>
          </cell>
        </row>
        <row r="25">
          <cell r="CX25">
            <v>6.424242424242424</v>
          </cell>
        </row>
        <row r="26">
          <cell r="L26">
            <v>6.54</v>
          </cell>
          <cell r="AA26">
            <v>6.026666666666666</v>
          </cell>
          <cell r="CI26">
            <v>6.084507042253521</v>
          </cell>
          <cell r="CX26">
            <v>6.483870967741936</v>
          </cell>
        </row>
        <row r="27">
          <cell r="CX27">
            <v>6.1454545454545455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digitalrus.ru/" TargetMode="External" /><Relationship Id="rId2" Type="http://schemas.openxmlformats.org/officeDocument/2006/relationships/hyperlink" Target="http://qrz.ru/contest/detailresult.phtml?id=1529" TargetMode="External" /><Relationship Id="rId3" Type="http://schemas.openxmlformats.org/officeDocument/2006/relationships/hyperlink" Target="http://www.sactest.net/blog/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qrz.ru/contest/result/2836.html" TargetMode="External" /><Relationship Id="rId2" Type="http://schemas.openxmlformats.org/officeDocument/2006/relationships/hyperlink" Target="http://jidx.org/jidx2012cw-all.html" TargetMode="External" /><Relationship Id="rId3" Type="http://schemas.openxmlformats.org/officeDocument/2006/relationships/hyperlink" Target="http://www.qrz.ru/contest/result/2182.html" TargetMode="External" /><Relationship Id="rId4" Type="http://schemas.openxmlformats.org/officeDocument/2006/relationships/hyperlink" Target="http://www.qrz.ru/contest/result/2832.html" TargetMode="Externa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darc.de/referate/dx/contest/waedc/en/2012/cw/" TargetMode="External" /><Relationship Id="rId2" Type="http://schemas.openxmlformats.org/officeDocument/2006/relationships/hyperlink" Target="http://www.darc.de/referate/dx/contest/waedc/en/2012/ssb/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q-amateur-radio.com/cq_contests/cq_ww_wpx_contest/cq_ww_wpx_ssb_contest/2012_cq_ww_wpx_ssb_contest/2012_cq_ww_wpx_ssb_contest.pdf" TargetMode="External" /><Relationship Id="rId2" Type="http://schemas.openxmlformats.org/officeDocument/2006/relationships/hyperlink" Target="http://www.cq-amateur-radio.com/cq_contests/cq_ww_wpx_contest/cq_ww_wpx_ssb_contest/2012_cq_ww_wpx_ssb_contest/2012_cq_ww_wpx_ssb_contest.pdf" TargetMode="External" /><Relationship Id="rId3" Type="http://schemas.openxmlformats.org/officeDocument/2006/relationships/hyperlink" Target="http://rw3va@qrz.ru/contest/result/2837.html" TargetMode="External" /><Relationship Id="rId4" Type="http://schemas.openxmlformats.org/officeDocument/2006/relationships/hyperlink" Target="http://urdxc.org/results2012.php" TargetMode="Externa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327"/>
  <sheetViews>
    <sheetView tabSelected="1" zoomScale="120" zoomScaleNormal="120" zoomScalePageLayoutView="0" workbookViewId="0" topLeftCell="A1">
      <pane xSplit="2" ySplit="10" topLeftCell="BY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EN126" sqref="EN126"/>
    </sheetView>
  </sheetViews>
  <sheetFormatPr defaultColWidth="9.00390625" defaultRowHeight="12.75"/>
  <cols>
    <col min="1" max="1" width="16.625" style="1" customWidth="1"/>
    <col min="2" max="2" width="37.375" style="1" customWidth="1"/>
    <col min="3" max="3" width="10.625" style="0" customWidth="1"/>
    <col min="4" max="4" width="4.75390625" style="0" customWidth="1"/>
    <col min="5" max="5" width="5.00390625" style="0" customWidth="1"/>
    <col min="6" max="6" width="7.25390625" style="0" customWidth="1"/>
    <col min="7" max="7" width="8.00390625" style="0" customWidth="1"/>
    <col min="8" max="8" width="10.625" style="0" customWidth="1"/>
    <col min="9" max="9" width="4.75390625" style="0" customWidth="1"/>
    <col min="10" max="11" width="5.00390625" style="0" customWidth="1"/>
    <col min="12" max="12" width="8.00390625" style="0" customWidth="1"/>
    <col min="13" max="13" width="10.625" style="0" customWidth="1"/>
    <col min="14" max="14" width="4.75390625" style="0" customWidth="1"/>
    <col min="15" max="15" width="5.00390625" style="0" customWidth="1"/>
    <col min="16" max="16" width="6.625" style="0" customWidth="1"/>
    <col min="17" max="17" width="8.00390625" style="0" customWidth="1"/>
    <col min="18" max="18" width="10.625" style="0" customWidth="1"/>
    <col min="19" max="19" width="4.75390625" style="0" customWidth="1"/>
    <col min="20" max="20" width="5.00390625" style="0" customWidth="1"/>
    <col min="21" max="21" width="7.25390625" style="0" customWidth="1"/>
    <col min="22" max="22" width="8.00390625" style="0" customWidth="1"/>
    <col min="23" max="23" width="10.625" style="0" customWidth="1"/>
    <col min="24" max="24" width="4.75390625" style="0" customWidth="1"/>
    <col min="25" max="25" width="5.00390625" style="0" customWidth="1"/>
    <col min="26" max="26" width="7.25390625" style="0" customWidth="1"/>
    <col min="27" max="27" width="8.00390625" style="0" customWidth="1"/>
    <col min="28" max="28" width="10.625" style="0" customWidth="1"/>
    <col min="29" max="29" width="4.75390625" style="0" customWidth="1"/>
    <col min="30" max="30" width="5.00390625" style="0" customWidth="1"/>
    <col min="31" max="31" width="7.25390625" style="0" customWidth="1"/>
    <col min="32" max="32" width="8.00390625" style="0" customWidth="1"/>
    <col min="33" max="33" width="10.625" style="0" customWidth="1"/>
    <col min="34" max="34" width="4.75390625" style="0" customWidth="1"/>
    <col min="35" max="35" width="5.00390625" style="0" customWidth="1"/>
    <col min="36" max="36" width="7.25390625" style="0" customWidth="1"/>
    <col min="37" max="37" width="8.00390625" style="0" customWidth="1"/>
    <col min="38" max="38" width="10.625" style="0" customWidth="1"/>
    <col min="39" max="39" width="4.75390625" style="0" customWidth="1"/>
    <col min="40" max="40" width="5.00390625" style="0" customWidth="1"/>
    <col min="41" max="41" width="7.25390625" style="0" customWidth="1"/>
    <col min="42" max="42" width="8.00390625" style="0" customWidth="1"/>
    <col min="43" max="43" width="10.625" style="0" customWidth="1"/>
    <col min="44" max="44" width="4.75390625" style="0" customWidth="1"/>
    <col min="45" max="46" width="5.00390625" style="0" customWidth="1"/>
    <col min="47" max="47" width="8.00390625" style="0" customWidth="1"/>
    <col min="48" max="48" width="10.625" style="0" customWidth="1"/>
    <col min="49" max="49" width="4.75390625" style="0" customWidth="1"/>
    <col min="50" max="50" width="5.00390625" style="0" customWidth="1"/>
    <col min="51" max="51" width="7.25390625" style="0" customWidth="1"/>
    <col min="52" max="52" width="8.00390625" style="0" customWidth="1"/>
    <col min="53" max="53" width="10.625" style="0" customWidth="1"/>
    <col min="54" max="54" width="4.75390625" style="0" customWidth="1"/>
    <col min="55" max="56" width="5.00390625" style="0" customWidth="1"/>
    <col min="57" max="57" width="8.00390625" style="0" customWidth="1"/>
    <col min="58" max="58" width="10.625" style="0" customWidth="1"/>
    <col min="59" max="59" width="4.75390625" style="0" customWidth="1"/>
    <col min="60" max="60" width="5.00390625" style="0" customWidth="1"/>
    <col min="61" max="61" width="6.75390625" style="0" customWidth="1"/>
    <col min="62" max="62" width="8.00390625" style="0" customWidth="1"/>
    <col min="63" max="63" width="10.625" style="0" customWidth="1"/>
    <col min="64" max="64" width="4.75390625" style="0" customWidth="1"/>
    <col min="65" max="65" width="5.00390625" style="0" customWidth="1"/>
    <col min="66" max="66" width="6.75390625" style="0" customWidth="1"/>
    <col min="67" max="67" width="8.00390625" style="0" customWidth="1"/>
    <col min="68" max="68" width="10.625" style="0" customWidth="1"/>
    <col min="69" max="69" width="4.75390625" style="0" customWidth="1"/>
    <col min="70" max="71" width="5.00390625" style="0" customWidth="1"/>
    <col min="72" max="72" width="8.00390625" style="0" customWidth="1"/>
    <col min="73" max="73" width="10.625" style="0" customWidth="1"/>
    <col min="74" max="74" width="4.75390625" style="0" customWidth="1"/>
    <col min="75" max="76" width="5.00390625" style="0" customWidth="1"/>
    <col min="77" max="77" width="8.00390625" style="0" customWidth="1"/>
    <col min="78" max="78" width="10.625" style="0" customWidth="1"/>
    <col min="79" max="79" width="4.75390625" style="0" customWidth="1"/>
    <col min="80" max="80" width="5.00390625" style="0" customWidth="1"/>
    <col min="81" max="81" width="6.25390625" style="0" customWidth="1"/>
    <col min="82" max="82" width="8.00390625" style="0" customWidth="1"/>
    <col min="83" max="83" width="10.625" style="0" customWidth="1"/>
    <col min="84" max="84" width="4.75390625" style="0" customWidth="1"/>
    <col min="85" max="86" width="5.00390625" style="0" customWidth="1"/>
    <col min="87" max="87" width="8.00390625" style="0" customWidth="1"/>
    <col min="88" max="88" width="10.625" style="0" customWidth="1"/>
    <col min="89" max="89" width="4.75390625" style="0" customWidth="1"/>
    <col min="90" max="91" width="5.00390625" style="0" customWidth="1"/>
    <col min="92" max="92" width="8.00390625" style="0" customWidth="1"/>
    <col min="93" max="93" width="10.625" style="0" customWidth="1"/>
    <col min="94" max="94" width="4.75390625" style="0" customWidth="1"/>
    <col min="95" max="95" width="5.00390625" style="0" customWidth="1"/>
    <col min="96" max="96" width="7.00390625" style="0" customWidth="1"/>
    <col min="97" max="97" width="8.00390625" style="0" customWidth="1"/>
    <col min="98" max="98" width="10.625" style="0" customWidth="1"/>
    <col min="99" max="99" width="4.75390625" style="0" customWidth="1"/>
    <col min="100" max="101" width="5.00390625" style="0" customWidth="1"/>
    <col min="102" max="102" width="8.00390625" style="0" customWidth="1"/>
    <col min="103" max="103" width="10.625" style="0" customWidth="1"/>
    <col min="104" max="104" width="4.75390625" style="0" customWidth="1"/>
    <col min="105" max="106" width="5.00390625" style="0" customWidth="1"/>
    <col min="107" max="107" width="8.00390625" style="0" customWidth="1"/>
    <col min="108" max="108" width="10.625" style="0" customWidth="1"/>
    <col min="109" max="109" width="4.75390625" style="0" customWidth="1"/>
    <col min="110" max="111" width="5.00390625" style="0" customWidth="1"/>
    <col min="112" max="112" width="8.00390625" style="0" customWidth="1"/>
    <col min="113" max="113" width="10.625" style="0" customWidth="1"/>
    <col min="114" max="114" width="4.75390625" style="0" customWidth="1"/>
    <col min="115" max="116" width="5.00390625" style="0" customWidth="1"/>
    <col min="117" max="117" width="8.00390625" style="0" customWidth="1"/>
    <col min="118" max="118" width="10.625" style="0" customWidth="1"/>
    <col min="119" max="119" width="4.75390625" style="0" customWidth="1"/>
    <col min="120" max="120" width="5.00390625" style="0" customWidth="1"/>
    <col min="121" max="121" width="6.625" style="0" customWidth="1"/>
    <col min="122" max="122" width="8.00390625" style="0" customWidth="1"/>
    <col min="123" max="123" width="10.625" style="0" customWidth="1"/>
    <col min="124" max="124" width="4.75390625" style="0" customWidth="1"/>
    <col min="125" max="126" width="5.00390625" style="0" customWidth="1"/>
    <col min="127" max="127" width="8.00390625" style="0" customWidth="1"/>
    <col min="128" max="128" width="10.625" style="0" customWidth="1"/>
    <col min="129" max="129" width="4.75390625" style="0" customWidth="1"/>
    <col min="130" max="130" width="5.00390625" style="0" customWidth="1"/>
    <col min="131" max="131" width="6.00390625" style="0" customWidth="1"/>
    <col min="132" max="132" width="8.00390625" style="0" customWidth="1"/>
    <col min="133" max="133" width="10.625" style="0" customWidth="1"/>
    <col min="134" max="134" width="4.75390625" style="0" customWidth="1"/>
    <col min="135" max="136" width="5.00390625" style="0" customWidth="1"/>
    <col min="137" max="137" width="8.00390625" style="0" customWidth="1"/>
    <col min="138" max="138" width="10.625" style="0" customWidth="1"/>
    <col min="139" max="139" width="4.75390625" style="0" customWidth="1"/>
    <col min="140" max="140" width="5.00390625" style="0" customWidth="1"/>
    <col min="141" max="141" width="6.125" style="0" customWidth="1"/>
    <col min="142" max="142" width="8.00390625" style="0" customWidth="1"/>
    <col min="143" max="143" width="10.625" style="0" customWidth="1"/>
    <col min="144" max="144" width="4.75390625" style="0" customWidth="1"/>
    <col min="145" max="145" width="5.00390625" style="0" customWidth="1"/>
    <col min="146" max="146" width="7.25390625" style="0" customWidth="1"/>
    <col min="147" max="147" width="8.00390625" style="0" customWidth="1"/>
    <col min="148" max="148" width="10.625" style="0" customWidth="1"/>
    <col min="149" max="149" width="4.75390625" style="0" customWidth="1"/>
    <col min="150" max="150" width="5.00390625" style="0" customWidth="1"/>
    <col min="151" max="151" width="7.25390625" style="0" customWidth="1"/>
    <col min="152" max="152" width="8.00390625" style="0" customWidth="1"/>
    <col min="153" max="153" width="10.625" style="0" customWidth="1"/>
    <col min="154" max="154" width="4.75390625" style="0" customWidth="1"/>
    <col min="155" max="155" width="5.00390625" style="0" customWidth="1"/>
    <col min="156" max="156" width="7.25390625" style="0" customWidth="1"/>
    <col min="157" max="157" width="8.00390625" style="0" customWidth="1"/>
    <col min="158" max="158" width="10.625" style="0" customWidth="1"/>
    <col min="159" max="159" width="4.75390625" style="0" customWidth="1"/>
    <col min="160" max="160" width="5.00390625" style="0" customWidth="1"/>
    <col min="161" max="161" width="7.00390625" style="0" customWidth="1"/>
    <col min="162" max="162" width="8.00390625" style="0" customWidth="1"/>
    <col min="163" max="163" width="10.625" style="0" customWidth="1"/>
    <col min="164" max="164" width="4.75390625" style="0" customWidth="1"/>
    <col min="165" max="165" width="5.00390625" style="0" customWidth="1"/>
    <col min="166" max="166" width="6.125" style="0" customWidth="1"/>
    <col min="167" max="167" width="8.00390625" style="0" customWidth="1"/>
    <col min="168" max="168" width="10.625" style="0" customWidth="1"/>
    <col min="169" max="169" width="4.75390625" style="0" customWidth="1"/>
    <col min="170" max="170" width="5.00390625" style="0" customWidth="1"/>
    <col min="171" max="171" width="6.25390625" style="0" customWidth="1"/>
    <col min="172" max="172" width="8.00390625" style="0" customWidth="1"/>
    <col min="173" max="173" width="10.625" style="0" customWidth="1"/>
    <col min="174" max="174" width="4.75390625" style="0" customWidth="1"/>
    <col min="175" max="175" width="5.00390625" style="0" customWidth="1"/>
    <col min="176" max="176" width="7.125" style="0" customWidth="1"/>
    <col min="177" max="177" width="8.00390625" style="0" customWidth="1"/>
    <col min="178" max="178" width="10.625" style="0" customWidth="1"/>
    <col min="179" max="179" width="4.75390625" style="0" customWidth="1"/>
    <col min="180" max="181" width="5.00390625" style="0" customWidth="1"/>
    <col min="182" max="182" width="8.00390625" style="0" customWidth="1"/>
    <col min="183" max="183" width="10.625" style="0" customWidth="1"/>
    <col min="184" max="184" width="4.75390625" style="0" customWidth="1"/>
    <col min="185" max="185" width="5.00390625" style="0" customWidth="1"/>
    <col min="186" max="186" width="6.75390625" style="0" customWidth="1"/>
    <col min="187" max="187" width="8.00390625" style="0" customWidth="1"/>
    <col min="188" max="188" width="10.625" style="0" customWidth="1"/>
    <col min="189" max="189" width="4.75390625" style="0" customWidth="1"/>
    <col min="190" max="190" width="5.00390625" style="0" customWidth="1"/>
    <col min="191" max="191" width="7.25390625" style="0" customWidth="1"/>
    <col min="192" max="192" width="8.00390625" style="0" customWidth="1"/>
  </cols>
  <sheetData>
    <row r="1" spans="1:192" ht="13.5" thickBot="1">
      <c r="A1" s="50" t="s">
        <v>82</v>
      </c>
      <c r="B1" s="50">
        <f>F2+P2+Z2+AT2+AY2+BD2+BI2+BN2+BS2+BX2+CC2+CH2+CM2+CR2+CW2+DQ2+DV2+EA2+EK2+EP2+EU2+FE2+FJ2+FO2+FT2+GD2+GI2</f>
        <v>90065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</row>
    <row r="2" spans="1:192" ht="15.75">
      <c r="A2" s="29"/>
      <c r="B2" s="8" t="s">
        <v>11</v>
      </c>
      <c r="C2" s="8">
        <f>COUNTA(C11:C327)</f>
        <v>3</v>
      </c>
      <c r="D2" s="8"/>
      <c r="E2" s="8" t="s">
        <v>81</v>
      </c>
      <c r="F2" s="8">
        <f>SUM(F11:F327)</f>
        <v>78</v>
      </c>
      <c r="G2" s="8"/>
      <c r="H2" s="8">
        <f>COUNTA(H11:H327)</f>
        <v>0</v>
      </c>
      <c r="I2" s="8"/>
      <c r="J2" s="8" t="s">
        <v>81</v>
      </c>
      <c r="K2" s="8">
        <f>SUM(K11:K327)</f>
        <v>0</v>
      </c>
      <c r="L2" s="8"/>
      <c r="M2" s="8">
        <f>COUNTA(M11:M327)</f>
        <v>54</v>
      </c>
      <c r="N2" s="8"/>
      <c r="O2" s="8" t="s">
        <v>81</v>
      </c>
      <c r="P2" s="8">
        <f>SUM(P11:P327)</f>
        <v>11325</v>
      </c>
      <c r="Q2" s="8"/>
      <c r="R2" s="8">
        <f>COUNTA(R11:R327)</f>
        <v>0</v>
      </c>
      <c r="S2" s="8"/>
      <c r="T2" s="8" t="s">
        <v>81</v>
      </c>
      <c r="U2" s="8">
        <f>SUM(U11:U327)</f>
        <v>0</v>
      </c>
      <c r="V2" s="8"/>
      <c r="W2" s="8">
        <f>COUNTA(W11:W327)</f>
        <v>2</v>
      </c>
      <c r="X2" s="8"/>
      <c r="Y2" s="8" t="s">
        <v>81</v>
      </c>
      <c r="Z2" s="8">
        <f>SUM(Z11:Z327)</f>
        <v>1362</v>
      </c>
      <c r="AA2" s="8"/>
      <c r="AB2" s="8">
        <f>COUNTA(AB11:AB327)</f>
        <v>0</v>
      </c>
      <c r="AC2" s="8"/>
      <c r="AD2" s="8" t="s">
        <v>81</v>
      </c>
      <c r="AE2" s="8">
        <f>SUM(AE11:AE327)</f>
        <v>0</v>
      </c>
      <c r="AF2" s="8"/>
      <c r="AG2" s="8">
        <f>COUNTA(AG11:AG327)</f>
        <v>0</v>
      </c>
      <c r="AH2" s="8"/>
      <c r="AI2" s="8" t="s">
        <v>81</v>
      </c>
      <c r="AJ2" s="8">
        <f>SUM(AJ11:AJ327)</f>
        <v>0</v>
      </c>
      <c r="AK2" s="8"/>
      <c r="AL2" s="8">
        <f>COUNTA(AL11:AL327)</f>
        <v>0</v>
      </c>
      <c r="AM2" s="8"/>
      <c r="AN2" s="8" t="s">
        <v>81</v>
      </c>
      <c r="AO2" s="8">
        <f>SUM(AO11:AO327)</f>
        <v>0</v>
      </c>
      <c r="AP2" s="8"/>
      <c r="AQ2" s="8">
        <f>COUNTA(AQ11:AQ327)</f>
        <v>27</v>
      </c>
      <c r="AR2" s="8"/>
      <c r="AS2" s="8" t="s">
        <v>81</v>
      </c>
      <c r="AT2" s="8">
        <f>SUM(AT11:AT327)</f>
        <v>969</v>
      </c>
      <c r="AU2" s="8"/>
      <c r="AV2" s="8">
        <f>COUNTA(AV11:AV327)</f>
        <v>39</v>
      </c>
      <c r="AW2" s="8"/>
      <c r="AX2" s="8" t="s">
        <v>81</v>
      </c>
      <c r="AY2" s="8">
        <f>SUM(AY11:AY327)</f>
        <v>3786</v>
      </c>
      <c r="AZ2" s="8"/>
      <c r="BA2" s="8">
        <f>COUNTA(BA11:BA327)</f>
        <v>18</v>
      </c>
      <c r="BB2" s="8"/>
      <c r="BC2" s="8" t="s">
        <v>81</v>
      </c>
      <c r="BD2" s="8">
        <f>SUM(BD11:BD327)</f>
        <v>838</v>
      </c>
      <c r="BE2" s="8"/>
      <c r="BF2" s="8">
        <f>COUNTA(BF11:BF327)</f>
        <v>1</v>
      </c>
      <c r="BG2" s="8"/>
      <c r="BH2" s="8" t="s">
        <v>81</v>
      </c>
      <c r="BI2" s="8">
        <f>SUM(BI11:BI327)</f>
        <v>1704</v>
      </c>
      <c r="BJ2" s="8"/>
      <c r="BK2" s="8">
        <f>COUNTA(BK11:BK327)</f>
        <v>6</v>
      </c>
      <c r="BL2" s="8"/>
      <c r="BM2" s="8" t="s">
        <v>81</v>
      </c>
      <c r="BN2" s="8">
        <f>SUM(BN11:BN327)</f>
        <v>5562</v>
      </c>
      <c r="BO2" s="8"/>
      <c r="BP2" s="8">
        <f>COUNTA(BP11:BP327)</f>
        <v>2</v>
      </c>
      <c r="BQ2" s="8"/>
      <c r="BR2" s="8" t="s">
        <v>81</v>
      </c>
      <c r="BS2" s="8">
        <f>SUM(BS11:BS327)</f>
        <v>80</v>
      </c>
      <c r="BT2" s="8"/>
      <c r="BU2" s="8">
        <f>COUNTA(BU11:BU327)</f>
        <v>5</v>
      </c>
      <c r="BV2" s="8"/>
      <c r="BW2" s="8" t="s">
        <v>81</v>
      </c>
      <c r="BX2" s="8">
        <f>SUM(BX11:BX327)</f>
        <v>147</v>
      </c>
      <c r="BY2" s="8"/>
      <c r="BZ2" s="8">
        <f>COUNTA(BZ11:BZ327)</f>
        <v>44</v>
      </c>
      <c r="CA2" s="8"/>
      <c r="CB2" s="8" t="s">
        <v>81</v>
      </c>
      <c r="CC2" s="8">
        <f>SUM(CC11:CC327)</f>
        <v>15961</v>
      </c>
      <c r="CD2" s="8"/>
      <c r="CE2" s="8">
        <f>COUNTA(CE11:CE327)</f>
        <v>8</v>
      </c>
      <c r="CF2" s="8"/>
      <c r="CG2" s="8" t="s">
        <v>81</v>
      </c>
      <c r="CH2" s="8">
        <f>SUM(CH11:CH327)</f>
        <v>344</v>
      </c>
      <c r="CI2" s="8"/>
      <c r="CJ2" s="8">
        <f>COUNTA(CJ11:CJ327)</f>
        <v>1</v>
      </c>
      <c r="CK2" s="8"/>
      <c r="CL2" s="8" t="s">
        <v>81</v>
      </c>
      <c r="CM2" s="8">
        <f>SUM(CM11:CM327)</f>
        <v>41</v>
      </c>
      <c r="CN2" s="8"/>
      <c r="CO2" s="8">
        <f>COUNTA(CO11:CO327)</f>
        <v>4</v>
      </c>
      <c r="CP2" s="8"/>
      <c r="CQ2" s="8" t="s">
        <v>81</v>
      </c>
      <c r="CR2" s="8">
        <f>SUM(CR11:CR327)</f>
        <v>5724</v>
      </c>
      <c r="CS2" s="8"/>
      <c r="CT2" s="8">
        <f>COUNTA(CT11:CT327)</f>
        <v>3</v>
      </c>
      <c r="CU2" s="8"/>
      <c r="CV2" s="8" t="s">
        <v>81</v>
      </c>
      <c r="CW2" s="8">
        <f>SUM(CW11:CW327)</f>
        <v>150</v>
      </c>
      <c r="CX2" s="8"/>
      <c r="CY2" s="8">
        <f>COUNTA(CY11:CY327)</f>
        <v>0</v>
      </c>
      <c r="CZ2" s="8"/>
      <c r="DA2" s="8" t="s">
        <v>81</v>
      </c>
      <c r="DB2" s="8">
        <f>SUM(DB11:DB327)</f>
        <v>0</v>
      </c>
      <c r="DC2" s="8"/>
      <c r="DD2" s="8">
        <f>COUNTA(DD11:DD327)</f>
        <v>0</v>
      </c>
      <c r="DE2" s="8"/>
      <c r="DF2" s="8" t="s">
        <v>81</v>
      </c>
      <c r="DG2" s="8">
        <f>SUM(DG11:DG327)</f>
        <v>0</v>
      </c>
      <c r="DH2" s="8"/>
      <c r="DI2" s="8">
        <f>COUNTA(DI11:DI327)</f>
        <v>0</v>
      </c>
      <c r="DJ2" s="8"/>
      <c r="DK2" s="8" t="s">
        <v>81</v>
      </c>
      <c r="DL2" s="8">
        <f>SUM(DL11:DL327)</f>
        <v>0</v>
      </c>
      <c r="DM2" s="8"/>
      <c r="DN2" s="8">
        <f>COUNTA(DN11:DN327)</f>
        <v>6</v>
      </c>
      <c r="DO2" s="8"/>
      <c r="DP2" s="8" t="s">
        <v>81</v>
      </c>
      <c r="DQ2" s="8">
        <f>SUM(DQ11:DQ327)</f>
        <v>763</v>
      </c>
      <c r="DR2" s="8"/>
      <c r="DS2" s="8">
        <f>COUNTA(DS11:DS327)</f>
        <v>4</v>
      </c>
      <c r="DT2" s="8"/>
      <c r="DU2" s="8" t="s">
        <v>81</v>
      </c>
      <c r="DV2" s="8">
        <f>SUM(DV11:DV327)</f>
        <v>333</v>
      </c>
      <c r="DW2" s="8"/>
      <c r="DX2" s="8">
        <f>COUNTA(DX11:DX327)</f>
        <v>2</v>
      </c>
      <c r="DY2" s="8"/>
      <c r="DZ2" s="8" t="s">
        <v>81</v>
      </c>
      <c r="EA2" s="8">
        <f>SUM(EA11:EA327)</f>
        <v>3728</v>
      </c>
      <c r="EB2" s="8"/>
      <c r="EC2" s="8">
        <f>COUNTA(EC11:EC327)</f>
        <v>0</v>
      </c>
      <c r="ED2" s="8"/>
      <c r="EE2" s="8" t="s">
        <v>81</v>
      </c>
      <c r="EF2" s="8">
        <f>SUM(EF11:EF327)</f>
        <v>0</v>
      </c>
      <c r="EG2" s="8"/>
      <c r="EH2" s="8">
        <f>COUNTA(EH11:EH327)</f>
        <v>90</v>
      </c>
      <c r="EI2" s="8"/>
      <c r="EJ2" s="8" t="s">
        <v>81</v>
      </c>
      <c r="EK2" s="8">
        <f>SUM(EK11:EK327)</f>
        <v>7319</v>
      </c>
      <c r="EL2" s="8"/>
      <c r="EM2" s="8">
        <f>COUNTA(EM11:EM327)</f>
        <v>1</v>
      </c>
      <c r="EN2" s="8"/>
      <c r="EO2" s="8" t="s">
        <v>81</v>
      </c>
      <c r="EP2" s="8">
        <f>SUM(EP11:EP327)</f>
        <v>831</v>
      </c>
      <c r="EQ2" s="8"/>
      <c r="ER2" s="8">
        <f>COUNTA(ER11:ER327)</f>
        <v>1</v>
      </c>
      <c r="ES2" s="8"/>
      <c r="ET2" s="8" t="s">
        <v>81</v>
      </c>
      <c r="EU2" s="8">
        <f>SUM(EU11:EU327)</f>
        <v>652</v>
      </c>
      <c r="EV2" s="8"/>
      <c r="EW2" s="8">
        <f>COUNTA(EW11:EW327)</f>
        <v>0</v>
      </c>
      <c r="EX2" s="8"/>
      <c r="EY2" s="8" t="s">
        <v>81</v>
      </c>
      <c r="EZ2" s="8">
        <f>SUM(EZ11:EZ327)</f>
        <v>0</v>
      </c>
      <c r="FA2" s="8"/>
      <c r="FB2" s="8">
        <f>COUNTA(FB11:FB327)</f>
        <v>17</v>
      </c>
      <c r="FC2" s="8"/>
      <c r="FD2" s="8" t="s">
        <v>81</v>
      </c>
      <c r="FE2" s="8">
        <f>SUM(FE11:FE327)</f>
        <v>4864</v>
      </c>
      <c r="FF2" s="8"/>
      <c r="FG2" s="8">
        <f>COUNTA(FG11:FG327)</f>
        <v>17</v>
      </c>
      <c r="FH2" s="8"/>
      <c r="FI2" s="8" t="s">
        <v>81</v>
      </c>
      <c r="FJ2" s="8">
        <f>SUM(FJ11:FJ327)</f>
        <v>1855</v>
      </c>
      <c r="FK2" s="8"/>
      <c r="FL2" s="8">
        <f>COUNTA(FL11:FL327)</f>
        <v>55</v>
      </c>
      <c r="FM2" s="8"/>
      <c r="FN2" s="8" t="s">
        <v>81</v>
      </c>
      <c r="FO2" s="8">
        <f>SUM(FO11:FO327)</f>
        <v>8619</v>
      </c>
      <c r="FP2" s="8"/>
      <c r="FQ2" s="8">
        <f>COUNTA(FQ11:FQ327)</f>
        <v>12</v>
      </c>
      <c r="FR2" s="8"/>
      <c r="FS2" s="8" t="s">
        <v>81</v>
      </c>
      <c r="FT2" s="8">
        <f>SUM(FT11:FT327)</f>
        <v>7017</v>
      </c>
      <c r="FU2" s="8"/>
      <c r="FV2" s="8">
        <f>COUNTA(FV11:FV327)</f>
        <v>0</v>
      </c>
      <c r="FW2" s="8"/>
      <c r="FX2" s="8" t="s">
        <v>81</v>
      </c>
      <c r="FY2" s="8">
        <f>SUM(FY11:FY327)</f>
        <v>0</v>
      </c>
      <c r="FZ2" s="8"/>
      <c r="GA2" s="8">
        <f>COUNTA(GA11:GA327)</f>
        <v>22</v>
      </c>
      <c r="GB2" s="8"/>
      <c r="GC2" s="8" t="s">
        <v>81</v>
      </c>
      <c r="GD2" s="8">
        <f>SUM(GD11:GD327)</f>
        <v>4163</v>
      </c>
      <c r="GE2" s="8"/>
      <c r="GF2" s="8">
        <f>COUNTA(GF11:GF327)</f>
        <v>2</v>
      </c>
      <c r="GG2" s="8"/>
      <c r="GH2" s="8" t="s">
        <v>81</v>
      </c>
      <c r="GI2" s="8">
        <f>SUM(GI11:GI327)</f>
        <v>1850</v>
      </c>
      <c r="GJ2" s="8"/>
    </row>
    <row r="3" spans="1:192" ht="15.75">
      <c r="A3" s="30"/>
      <c r="B3" s="9" t="s">
        <v>21</v>
      </c>
      <c r="C3" s="22">
        <f>SUM(G:G)</f>
        <v>22.406794186397647</v>
      </c>
      <c r="D3" s="9"/>
      <c r="E3" s="9"/>
      <c r="F3" s="9"/>
      <c r="G3" s="9"/>
      <c r="H3" s="22"/>
      <c r="I3" s="9"/>
      <c r="J3" s="9"/>
      <c r="K3" s="9"/>
      <c r="L3" s="9"/>
      <c r="M3" s="22">
        <f>SUM(Q:Q)</f>
        <v>301.68574610461275</v>
      </c>
      <c r="N3" s="9"/>
      <c r="O3" s="9"/>
      <c r="P3" s="9"/>
      <c r="Q3" s="9"/>
      <c r="R3" s="22">
        <f>SUM(R4:R8)</f>
        <v>0</v>
      </c>
      <c r="S3" s="9"/>
      <c r="T3" s="9"/>
      <c r="U3" s="9"/>
      <c r="V3" s="9"/>
      <c r="W3" s="22">
        <f>SUM(AA:AA)</f>
        <v>16.814285714285717</v>
      </c>
      <c r="X3" s="9"/>
      <c r="Y3" s="9"/>
      <c r="Z3" s="9"/>
      <c r="AA3" s="9"/>
      <c r="AB3" s="22">
        <f>SUM(AB4:AB8)</f>
        <v>0</v>
      </c>
      <c r="AC3" s="9"/>
      <c r="AD3" s="9"/>
      <c r="AE3" s="9"/>
      <c r="AF3" s="9"/>
      <c r="AG3" s="22">
        <f>SUM(AG4:AG8)</f>
        <v>0</v>
      </c>
      <c r="AH3" s="9"/>
      <c r="AI3" s="9"/>
      <c r="AJ3" s="9"/>
      <c r="AK3" s="9"/>
      <c r="AL3" s="22">
        <f>SUM(AL4:AL8)</f>
        <v>0</v>
      </c>
      <c r="AM3" s="9"/>
      <c r="AN3" s="9"/>
      <c r="AO3" s="9"/>
      <c r="AP3" s="9"/>
      <c r="AQ3" s="22">
        <f>SUM(AU:AU)</f>
        <v>102.74106996590712</v>
      </c>
      <c r="AR3" s="9"/>
      <c r="AS3" s="9"/>
      <c r="AT3" s="9"/>
      <c r="AU3" s="9"/>
      <c r="AV3" s="22">
        <f>SUM(AZ:AZ)</f>
        <v>174.9106970012971</v>
      </c>
      <c r="AW3" s="9"/>
      <c r="AX3" s="9"/>
      <c r="AY3" s="9"/>
      <c r="AZ3" s="9"/>
      <c r="BA3" s="22">
        <f>SUM(BE:BE)</f>
        <v>81.15455671826162</v>
      </c>
      <c r="BB3" s="9"/>
      <c r="BC3" s="9"/>
      <c r="BD3" s="9"/>
      <c r="BE3" s="9"/>
      <c r="BF3" s="22">
        <f>SUM(BJ:BJ)</f>
        <v>8</v>
      </c>
      <c r="BG3" s="9"/>
      <c r="BH3" s="9"/>
      <c r="BI3" s="9"/>
      <c r="BJ3" s="9"/>
      <c r="BK3" s="22">
        <f>SUM(BO:BO)</f>
        <v>34.45965145965146</v>
      </c>
      <c r="BL3" s="9"/>
      <c r="BM3" s="9"/>
      <c r="BN3" s="9"/>
      <c r="BO3" s="9"/>
      <c r="BP3" s="22">
        <f>SUM(BT:BT)</f>
        <v>9.94047619047619</v>
      </c>
      <c r="BQ3" s="9"/>
      <c r="BR3" s="9"/>
      <c r="BS3" s="9"/>
      <c r="BT3" s="9"/>
      <c r="BU3" s="22">
        <f>SUM(BY:BY)</f>
        <v>40.37233589087809</v>
      </c>
      <c r="BV3" s="9"/>
      <c r="BW3" s="9"/>
      <c r="BX3" s="9"/>
      <c r="BY3" s="9"/>
      <c r="BZ3" s="22">
        <f>SUM(CD:CD)</f>
        <v>357.6274662836363</v>
      </c>
      <c r="CA3" s="9"/>
      <c r="CB3" s="9"/>
      <c r="CC3" s="9"/>
      <c r="CD3" s="9"/>
      <c r="CE3" s="22">
        <f>SUM(CI:CI)</f>
        <v>37.206563892991525</v>
      </c>
      <c r="CF3" s="9"/>
      <c r="CG3" s="9"/>
      <c r="CH3" s="9"/>
      <c r="CI3" s="9"/>
      <c r="CJ3" s="22">
        <f>SUM(CN:CN)</f>
        <v>6.75</v>
      </c>
      <c r="CK3" s="9"/>
      <c r="CL3" s="9"/>
      <c r="CM3" s="9"/>
      <c r="CN3" s="9"/>
      <c r="CO3" s="22">
        <f>SUM(CS:CS)</f>
        <v>30.79090909090909</v>
      </c>
      <c r="CP3" s="9"/>
      <c r="CQ3" s="9"/>
      <c r="CR3" s="9"/>
      <c r="CS3" s="9"/>
      <c r="CT3" s="22">
        <f>SUM(CX:CX)</f>
        <v>10.100490196078432</v>
      </c>
      <c r="CU3" s="9"/>
      <c r="CV3" s="9"/>
      <c r="CW3" s="9"/>
      <c r="CX3" s="9"/>
      <c r="CY3" s="22">
        <f>SUM(CY4:CY8)</f>
        <v>0</v>
      </c>
      <c r="CZ3" s="9"/>
      <c r="DA3" s="9"/>
      <c r="DB3" s="9"/>
      <c r="DC3" s="9"/>
      <c r="DD3" s="22">
        <f>SUM(DD4:DD8)</f>
        <v>0</v>
      </c>
      <c r="DE3" s="9"/>
      <c r="DF3" s="9"/>
      <c r="DG3" s="9"/>
      <c r="DH3" s="9"/>
      <c r="DI3" s="22">
        <f>SUM(DI4:DI8)</f>
        <v>0</v>
      </c>
      <c r="DJ3" s="9"/>
      <c r="DK3" s="9"/>
      <c r="DL3" s="9"/>
      <c r="DM3" s="9"/>
      <c r="DN3" s="22">
        <f>SUM(DR:DR)</f>
        <v>41.016666666666666</v>
      </c>
      <c r="DO3" s="9"/>
      <c r="DP3" s="9"/>
      <c r="DQ3" s="9"/>
      <c r="DR3" s="9"/>
      <c r="DS3" s="22">
        <f>SUM(DW:DW)</f>
        <v>23.5</v>
      </c>
      <c r="DT3" s="9"/>
      <c r="DU3" s="9"/>
      <c r="DV3" s="9"/>
      <c r="DW3" s="9"/>
      <c r="DX3" s="22">
        <f>SUM(EB:EB)</f>
        <v>17.2</v>
      </c>
      <c r="DY3" s="9"/>
      <c r="DZ3" s="9"/>
      <c r="EA3" s="9"/>
      <c r="EB3" s="9"/>
      <c r="EC3" s="22">
        <f>SUM(EC4:EC8)</f>
        <v>0</v>
      </c>
      <c r="ED3" s="9"/>
      <c r="EE3" s="9"/>
      <c r="EF3" s="9"/>
      <c r="EG3" s="9"/>
      <c r="EH3" s="22">
        <f>SUM(EL:EL)</f>
        <v>364.4851452215182</v>
      </c>
      <c r="EI3" s="9"/>
      <c r="EJ3" s="9"/>
      <c r="EK3" s="9"/>
      <c r="EL3" s="9"/>
      <c r="EM3" s="22">
        <f>SUM(EQ:EQ)</f>
        <v>5.142857142857142</v>
      </c>
      <c r="EN3" s="9"/>
      <c r="EO3" s="9"/>
      <c r="EP3" s="9"/>
      <c r="EQ3" s="9"/>
      <c r="ER3" s="22">
        <f>SUM(EV:EV)</f>
        <v>5.4</v>
      </c>
      <c r="ES3" s="9"/>
      <c r="ET3" s="9"/>
      <c r="EU3" s="9"/>
      <c r="EV3" s="9"/>
      <c r="EW3" s="22">
        <f>SUM(EW4:EW8)</f>
        <v>0</v>
      </c>
      <c r="EX3" s="9"/>
      <c r="EY3" s="9"/>
      <c r="EZ3" s="9"/>
      <c r="FA3" s="9"/>
      <c r="FB3" s="22">
        <f>SUM(FF:FF)</f>
        <v>96.74895416348357</v>
      </c>
      <c r="FC3" s="9"/>
      <c r="FD3" s="9"/>
      <c r="FE3" s="9"/>
      <c r="FF3" s="9"/>
      <c r="FG3" s="22">
        <f>SUM(FK:FK)</f>
        <v>95.38439017409607</v>
      </c>
      <c r="FH3" s="9"/>
      <c r="FI3" s="9"/>
      <c r="FJ3" s="9"/>
      <c r="FK3" s="9"/>
      <c r="FL3" s="22">
        <f>SUM(FP:FP)</f>
        <v>352.08198371757425</v>
      </c>
      <c r="FM3" s="9"/>
      <c r="FN3" s="9"/>
      <c r="FO3" s="9"/>
      <c r="FP3" s="9"/>
      <c r="FQ3" s="22">
        <f>SUM(FU:FU)</f>
        <v>87.40302226509124</v>
      </c>
      <c r="FR3" s="9"/>
      <c r="FS3" s="9"/>
      <c r="FT3" s="9"/>
      <c r="FU3" s="9"/>
      <c r="FV3" s="22">
        <f>SUM(FV4:FV8)</f>
        <v>0</v>
      </c>
      <c r="FW3" s="9"/>
      <c r="FX3" s="9"/>
      <c r="FY3" s="9"/>
      <c r="FZ3" s="9"/>
      <c r="GA3" s="22">
        <f>SUM(GE:GE)</f>
        <v>125.80307571513457</v>
      </c>
      <c r="GB3" s="9"/>
      <c r="GC3" s="9"/>
      <c r="GD3" s="9"/>
      <c r="GE3" s="9"/>
      <c r="GF3" s="22">
        <f>SUM(GJ:GJ)</f>
        <v>12.262626262626263</v>
      </c>
      <c r="GG3" s="9"/>
      <c r="GH3" s="9"/>
      <c r="GI3" s="9"/>
      <c r="GJ3" s="9"/>
    </row>
    <row r="4" spans="1:192" ht="15.75">
      <c r="A4" s="31" t="s">
        <v>55</v>
      </c>
      <c r="B4" s="6">
        <v>1</v>
      </c>
      <c r="C4" s="21"/>
      <c r="D4" s="7"/>
      <c r="E4" s="7"/>
      <c r="F4" s="7"/>
      <c r="G4" s="7"/>
      <c r="H4" s="21"/>
      <c r="I4" s="7"/>
      <c r="J4" s="7"/>
      <c r="K4" s="7"/>
      <c r="L4" s="7"/>
      <c r="M4" s="21"/>
      <c r="N4" s="7"/>
      <c r="O4" s="7"/>
      <c r="P4" s="7"/>
      <c r="Q4" s="7"/>
      <c r="R4" s="21"/>
      <c r="S4" s="7"/>
      <c r="T4" s="7"/>
      <c r="U4" s="7"/>
      <c r="V4" s="7"/>
      <c r="W4" s="21"/>
      <c r="X4" s="7"/>
      <c r="Y4" s="7"/>
      <c r="Z4" s="7"/>
      <c r="AA4" s="7"/>
      <c r="AB4" s="21"/>
      <c r="AC4" s="7"/>
      <c r="AD4" s="7"/>
      <c r="AE4" s="7"/>
      <c r="AF4" s="7"/>
      <c r="AG4" s="21"/>
      <c r="AH4" s="7"/>
      <c r="AI4" s="7"/>
      <c r="AJ4" s="7"/>
      <c r="AK4" s="7"/>
      <c r="AL4" s="21"/>
      <c r="AM4" s="7"/>
      <c r="AN4" s="7"/>
      <c r="AO4" s="7"/>
      <c r="AP4" s="7"/>
      <c r="AQ4" s="21"/>
      <c r="AR4" s="7"/>
      <c r="AS4" s="7"/>
      <c r="AT4" s="7"/>
      <c r="AU4" s="7"/>
      <c r="AV4" s="21"/>
      <c r="AW4" s="7"/>
      <c r="AX4" s="7"/>
      <c r="AY4" s="7"/>
      <c r="AZ4" s="7"/>
      <c r="BA4" s="21"/>
      <c r="BB4" s="7"/>
      <c r="BC4" s="7"/>
      <c r="BD4" s="7"/>
      <c r="BE4" s="7"/>
      <c r="BF4" s="21"/>
      <c r="BG4" s="7"/>
      <c r="BH4" s="7"/>
      <c r="BI4" s="7"/>
      <c r="BJ4" s="7"/>
      <c r="BK4" s="21"/>
      <c r="BL4" s="7"/>
      <c r="BM4" s="7"/>
      <c r="BN4" s="7"/>
      <c r="BO4" s="7"/>
      <c r="BP4" s="21"/>
      <c r="BQ4" s="7"/>
      <c r="BR4" s="7"/>
      <c r="BS4" s="7"/>
      <c r="BT4" s="7"/>
      <c r="BU4" s="21"/>
      <c r="BV4" s="7"/>
      <c r="BW4" s="7"/>
      <c r="BX4" s="7"/>
      <c r="BY4" s="7"/>
      <c r="BZ4" s="21"/>
      <c r="CA4" s="7"/>
      <c r="CB4" s="7"/>
      <c r="CC4" s="7"/>
      <c r="CD4" s="7"/>
      <c r="CE4" s="21"/>
      <c r="CF4" s="7"/>
      <c r="CG4" s="7"/>
      <c r="CH4" s="7"/>
      <c r="CI4" s="7"/>
      <c r="CJ4" s="21"/>
      <c r="CK4" s="7"/>
      <c r="CL4" s="7"/>
      <c r="CM4" s="7"/>
      <c r="CN4" s="7"/>
      <c r="CO4" s="21"/>
      <c r="CP4" s="7"/>
      <c r="CQ4" s="7"/>
      <c r="CR4" s="7"/>
      <c r="CS4" s="7"/>
      <c r="CT4" s="21"/>
      <c r="CU4" s="7"/>
      <c r="CV4" s="7"/>
      <c r="CW4" s="7"/>
      <c r="CX4" s="7"/>
      <c r="CY4" s="21"/>
      <c r="CZ4" s="7"/>
      <c r="DA4" s="7"/>
      <c r="DB4" s="7"/>
      <c r="DC4" s="7"/>
      <c r="DD4" s="21"/>
      <c r="DE4" s="7"/>
      <c r="DF4" s="7"/>
      <c r="DG4" s="7"/>
      <c r="DH4" s="7"/>
      <c r="DI4" s="21">
        <f>'[1]Группа 1'!BT71</f>
        <v>0</v>
      </c>
      <c r="DJ4" s="7"/>
      <c r="DK4" s="7"/>
      <c r="DL4" s="7"/>
      <c r="DM4" s="7"/>
      <c r="DN4" s="21"/>
      <c r="DO4" s="7"/>
      <c r="DP4" s="7"/>
      <c r="DQ4" s="7"/>
      <c r="DR4" s="7"/>
      <c r="DS4" s="21"/>
      <c r="DT4" s="7"/>
      <c r="DU4" s="7"/>
      <c r="DV4" s="7"/>
      <c r="DW4" s="7"/>
      <c r="DX4" s="21"/>
      <c r="DY4" s="7"/>
      <c r="DZ4" s="7"/>
      <c r="EA4" s="7"/>
      <c r="EB4" s="7"/>
      <c r="EC4" s="21"/>
      <c r="ED4" s="7"/>
      <c r="EE4" s="7"/>
      <c r="EF4" s="7"/>
      <c r="EG4" s="7"/>
      <c r="EH4" s="21"/>
      <c r="EI4" s="7"/>
      <c r="EJ4" s="7"/>
      <c r="EK4" s="7"/>
      <c r="EL4" s="7"/>
      <c r="EM4" s="21"/>
      <c r="EN4" s="7"/>
      <c r="EO4" s="7"/>
      <c r="EP4" s="7"/>
      <c r="EQ4" s="7"/>
      <c r="ER4" s="21"/>
      <c r="ES4" s="7"/>
      <c r="ET4" s="7"/>
      <c r="EU4" s="7"/>
      <c r="EV4" s="7"/>
      <c r="EW4" s="21"/>
      <c r="EX4" s="7"/>
      <c r="EY4" s="7"/>
      <c r="EZ4" s="7"/>
      <c r="FA4" s="7"/>
      <c r="FB4" s="21"/>
      <c r="FC4" s="7"/>
      <c r="FD4" s="7"/>
      <c r="FE4" s="7"/>
      <c r="FF4" s="7"/>
      <c r="FG4" s="21"/>
      <c r="FH4" s="7"/>
      <c r="FI4" s="7"/>
      <c r="FJ4" s="7"/>
      <c r="FK4" s="7"/>
      <c r="FL4" s="21"/>
      <c r="FM4" s="7"/>
      <c r="FN4" s="7"/>
      <c r="FO4" s="7"/>
      <c r="FP4" s="7"/>
      <c r="FQ4" s="21"/>
      <c r="FR4" s="7"/>
      <c r="FS4" s="7"/>
      <c r="FT4" s="7"/>
      <c r="FU4" s="7"/>
      <c r="FV4" s="21"/>
      <c r="FW4" s="7"/>
      <c r="FX4" s="7"/>
      <c r="FY4" s="7"/>
      <c r="FZ4" s="7"/>
      <c r="GA4" s="21"/>
      <c r="GB4" s="7"/>
      <c r="GC4" s="7"/>
      <c r="GD4" s="7"/>
      <c r="GE4" s="7"/>
      <c r="GF4" s="21"/>
      <c r="GG4" s="7"/>
      <c r="GH4" s="7"/>
      <c r="GI4" s="7"/>
      <c r="GJ4" s="7"/>
    </row>
    <row r="5" spans="1:192" ht="15.75">
      <c r="A5" s="31"/>
      <c r="B5" s="6">
        <v>2</v>
      </c>
      <c r="C5" s="21"/>
      <c r="D5" s="7"/>
      <c r="E5" s="7"/>
      <c r="F5" s="7"/>
      <c r="G5" s="7"/>
      <c r="H5" s="21"/>
      <c r="I5" s="7"/>
      <c r="J5" s="7"/>
      <c r="K5" s="7"/>
      <c r="L5" s="7"/>
      <c r="M5" s="21"/>
      <c r="N5" s="7"/>
      <c r="O5" s="7"/>
      <c r="P5" s="7"/>
      <c r="Q5" s="7"/>
      <c r="R5" s="21"/>
      <c r="S5" s="7"/>
      <c r="T5" s="7"/>
      <c r="U5" s="7"/>
      <c r="V5" s="7"/>
      <c r="W5" s="21"/>
      <c r="X5" s="7"/>
      <c r="Y5" s="7"/>
      <c r="Z5" s="7"/>
      <c r="AA5" s="7"/>
      <c r="AB5" s="21"/>
      <c r="AC5" s="7"/>
      <c r="AD5" s="7"/>
      <c r="AE5" s="7"/>
      <c r="AF5" s="7"/>
      <c r="AG5" s="21"/>
      <c r="AH5" s="7"/>
      <c r="AI5" s="7"/>
      <c r="AJ5" s="7"/>
      <c r="AK5" s="7"/>
      <c r="AL5" s="21"/>
      <c r="AM5" s="7"/>
      <c r="AN5" s="7"/>
      <c r="AO5" s="7"/>
      <c r="AP5" s="7"/>
      <c r="AQ5" s="21"/>
      <c r="AR5" s="7"/>
      <c r="AS5" s="7"/>
      <c r="AT5" s="7"/>
      <c r="AU5" s="7"/>
      <c r="AV5" s="21"/>
      <c r="AW5" s="7"/>
      <c r="AX5" s="7"/>
      <c r="AY5" s="7"/>
      <c r="AZ5" s="7"/>
      <c r="BA5" s="21"/>
      <c r="BB5" s="7"/>
      <c r="BC5" s="7"/>
      <c r="BD5" s="7"/>
      <c r="BE5" s="7"/>
      <c r="BF5" s="21"/>
      <c r="BG5" s="7"/>
      <c r="BH5" s="7"/>
      <c r="BI5" s="7"/>
      <c r="BJ5" s="7"/>
      <c r="BK5" s="21"/>
      <c r="BL5" s="7"/>
      <c r="BM5" s="7"/>
      <c r="BN5" s="7"/>
      <c r="BO5" s="7"/>
      <c r="BP5" s="21"/>
      <c r="BQ5" s="7"/>
      <c r="BR5" s="7"/>
      <c r="BS5" s="7"/>
      <c r="BT5" s="7"/>
      <c r="BU5" s="21"/>
      <c r="BV5" s="7"/>
      <c r="BW5" s="7"/>
      <c r="BX5" s="7"/>
      <c r="BY5" s="7"/>
      <c r="BZ5" s="21"/>
      <c r="CA5" s="7"/>
      <c r="CB5" s="7"/>
      <c r="CC5" s="7"/>
      <c r="CD5" s="7"/>
      <c r="CE5" s="21"/>
      <c r="CF5" s="7"/>
      <c r="CG5" s="7"/>
      <c r="CH5" s="7"/>
      <c r="CI5" s="7"/>
      <c r="CJ5" s="21"/>
      <c r="CK5" s="7"/>
      <c r="CL5" s="7"/>
      <c r="CM5" s="7"/>
      <c r="CN5" s="7"/>
      <c r="CO5" s="21"/>
      <c r="CP5" s="7"/>
      <c r="CQ5" s="7"/>
      <c r="CR5" s="7"/>
      <c r="CS5" s="7"/>
      <c r="CT5" s="21"/>
      <c r="CU5" s="7"/>
      <c r="CV5" s="7"/>
      <c r="CW5" s="7"/>
      <c r="CX5" s="7"/>
      <c r="CY5" s="21"/>
      <c r="CZ5" s="7"/>
      <c r="DA5" s="7"/>
      <c r="DB5" s="7"/>
      <c r="DC5" s="7"/>
      <c r="DD5" s="21"/>
      <c r="DE5" s="7"/>
      <c r="DF5" s="7"/>
      <c r="DG5" s="7"/>
      <c r="DH5" s="7"/>
      <c r="DI5" s="21"/>
      <c r="DJ5" s="7"/>
      <c r="DK5" s="7"/>
      <c r="DL5" s="7"/>
      <c r="DM5" s="7"/>
      <c r="DN5" s="21"/>
      <c r="DO5" s="7"/>
      <c r="DP5" s="7"/>
      <c r="DQ5" s="7"/>
      <c r="DR5" s="7"/>
      <c r="DS5" s="21"/>
      <c r="DT5" s="7"/>
      <c r="DU5" s="7"/>
      <c r="DV5" s="7"/>
      <c r="DW5" s="7"/>
      <c r="DX5" s="21"/>
      <c r="DY5" s="7"/>
      <c r="DZ5" s="7"/>
      <c r="EA5" s="7"/>
      <c r="EB5" s="7"/>
      <c r="EC5" s="21"/>
      <c r="ED5" s="7"/>
      <c r="EE5" s="7"/>
      <c r="EF5" s="7"/>
      <c r="EG5" s="7"/>
      <c r="EH5" s="21"/>
      <c r="EI5" s="7"/>
      <c r="EJ5" s="7"/>
      <c r="EK5" s="7"/>
      <c r="EL5" s="7"/>
      <c r="EM5" s="21"/>
      <c r="EN5" s="7"/>
      <c r="EO5" s="7"/>
      <c r="EP5" s="7"/>
      <c r="EQ5" s="7"/>
      <c r="ER5" s="21"/>
      <c r="ES5" s="7"/>
      <c r="ET5" s="7"/>
      <c r="EU5" s="7"/>
      <c r="EV5" s="7"/>
      <c r="EW5" s="21"/>
      <c r="EX5" s="7"/>
      <c r="EY5" s="7"/>
      <c r="EZ5" s="7"/>
      <c r="FA5" s="7"/>
      <c r="FB5" s="21"/>
      <c r="FC5" s="7"/>
      <c r="FD5" s="7"/>
      <c r="FE5" s="7"/>
      <c r="FF5" s="7"/>
      <c r="FG5" s="21"/>
      <c r="FH5" s="7"/>
      <c r="FI5" s="7"/>
      <c r="FJ5" s="7"/>
      <c r="FK5" s="7"/>
      <c r="FL5" s="21"/>
      <c r="FM5" s="7"/>
      <c r="FN5" s="7"/>
      <c r="FO5" s="7"/>
      <c r="FP5" s="7"/>
      <c r="FQ5" s="21"/>
      <c r="FR5" s="7"/>
      <c r="FS5" s="7"/>
      <c r="FT5" s="7"/>
      <c r="FU5" s="7"/>
      <c r="FV5" s="21"/>
      <c r="FW5" s="7"/>
      <c r="FX5" s="7"/>
      <c r="FY5" s="7"/>
      <c r="FZ5" s="7"/>
      <c r="GA5" s="21"/>
      <c r="GB5" s="7"/>
      <c r="GC5" s="7"/>
      <c r="GD5" s="7"/>
      <c r="GE5" s="7"/>
      <c r="GF5" s="21"/>
      <c r="GG5" s="7"/>
      <c r="GH5" s="7"/>
      <c r="GI5" s="7"/>
      <c r="GJ5" s="7"/>
    </row>
    <row r="6" spans="1:192" ht="15.75">
      <c r="A6" s="31"/>
      <c r="B6" s="6">
        <v>3</v>
      </c>
      <c r="C6" s="21"/>
      <c r="D6" s="7"/>
      <c r="E6" s="7"/>
      <c r="F6" s="7"/>
      <c r="G6" s="7"/>
      <c r="H6" s="21"/>
      <c r="I6" s="7"/>
      <c r="J6" s="7"/>
      <c r="K6" s="7"/>
      <c r="L6" s="7"/>
      <c r="M6" s="21"/>
      <c r="N6" s="7"/>
      <c r="O6" s="7"/>
      <c r="P6" s="7"/>
      <c r="Q6" s="7"/>
      <c r="R6" s="21"/>
      <c r="S6" s="7"/>
      <c r="T6" s="7"/>
      <c r="U6" s="7"/>
      <c r="V6" s="7"/>
      <c r="W6" s="21"/>
      <c r="X6" s="7"/>
      <c r="Y6" s="7"/>
      <c r="Z6" s="7"/>
      <c r="AA6" s="7"/>
      <c r="AB6" s="21"/>
      <c r="AC6" s="7"/>
      <c r="AD6" s="7"/>
      <c r="AE6" s="7"/>
      <c r="AF6" s="7"/>
      <c r="AG6" s="21"/>
      <c r="AH6" s="7"/>
      <c r="AI6" s="7"/>
      <c r="AJ6" s="7"/>
      <c r="AK6" s="7"/>
      <c r="AL6" s="21"/>
      <c r="AM6" s="7"/>
      <c r="AN6" s="7"/>
      <c r="AO6" s="7"/>
      <c r="AP6" s="7"/>
      <c r="AQ6" s="21"/>
      <c r="AR6" s="7"/>
      <c r="AS6" s="7"/>
      <c r="AT6" s="7"/>
      <c r="AU6" s="7"/>
      <c r="AV6" s="21"/>
      <c r="AW6" s="7"/>
      <c r="AX6" s="7"/>
      <c r="AY6" s="7"/>
      <c r="AZ6" s="7"/>
      <c r="BA6" s="21"/>
      <c r="BB6" s="7"/>
      <c r="BC6" s="7"/>
      <c r="BD6" s="7"/>
      <c r="BE6" s="7"/>
      <c r="BF6" s="21"/>
      <c r="BG6" s="7"/>
      <c r="BH6" s="7"/>
      <c r="BI6" s="7"/>
      <c r="BJ6" s="7"/>
      <c r="BK6" s="21"/>
      <c r="BL6" s="7"/>
      <c r="BM6" s="7"/>
      <c r="BN6" s="7"/>
      <c r="BO6" s="7"/>
      <c r="BP6" s="21"/>
      <c r="BQ6" s="7"/>
      <c r="BR6" s="7"/>
      <c r="BS6" s="7"/>
      <c r="BT6" s="7"/>
      <c r="BU6" s="21"/>
      <c r="BV6" s="7"/>
      <c r="BW6" s="7"/>
      <c r="BX6" s="7"/>
      <c r="BY6" s="7"/>
      <c r="BZ6" s="21"/>
      <c r="CA6" s="7"/>
      <c r="CB6" s="7"/>
      <c r="CC6" s="7"/>
      <c r="CD6" s="7"/>
      <c r="CE6" s="21"/>
      <c r="CF6" s="7"/>
      <c r="CG6" s="7"/>
      <c r="CH6" s="7"/>
      <c r="CI6" s="7"/>
      <c r="CJ6" s="21"/>
      <c r="CK6" s="7"/>
      <c r="CL6" s="21"/>
      <c r="CM6" s="7"/>
      <c r="CN6" s="7"/>
      <c r="CO6" s="21"/>
      <c r="CP6" s="7"/>
      <c r="CQ6" s="7"/>
      <c r="CR6" s="7"/>
      <c r="CS6" s="7"/>
      <c r="CT6" s="21"/>
      <c r="CU6" s="7"/>
      <c r="CV6" s="7"/>
      <c r="CW6" s="7"/>
      <c r="CX6" s="7"/>
      <c r="CY6" s="21"/>
      <c r="CZ6" s="7"/>
      <c r="DA6" s="7"/>
      <c r="DB6" s="7"/>
      <c r="DC6" s="7"/>
      <c r="DD6" s="21"/>
      <c r="DE6" s="7"/>
      <c r="DF6" s="7"/>
      <c r="DG6" s="7"/>
      <c r="DH6" s="7"/>
      <c r="DI6" s="21"/>
      <c r="DJ6" s="7"/>
      <c r="DK6" s="7"/>
      <c r="DL6" s="7"/>
      <c r="DM6" s="7"/>
      <c r="DN6" s="21"/>
      <c r="DO6" s="7"/>
      <c r="DP6" s="7"/>
      <c r="DQ6" s="7"/>
      <c r="DR6" s="7"/>
      <c r="DS6" s="21"/>
      <c r="DT6" s="7"/>
      <c r="DU6" s="7"/>
      <c r="DV6" s="7"/>
      <c r="DW6" s="7"/>
      <c r="DX6" s="21"/>
      <c r="DY6" s="7"/>
      <c r="DZ6" s="7"/>
      <c r="EA6" s="7"/>
      <c r="EB6" s="7"/>
      <c r="EC6" s="21"/>
      <c r="ED6" s="7"/>
      <c r="EE6" s="7"/>
      <c r="EF6" s="7"/>
      <c r="EG6" s="7"/>
      <c r="EH6" s="21"/>
      <c r="EI6" s="7"/>
      <c r="EJ6" s="7"/>
      <c r="EK6" s="7"/>
      <c r="EL6" s="7"/>
      <c r="EM6" s="21"/>
      <c r="EN6" s="7"/>
      <c r="EO6" s="7"/>
      <c r="EP6" s="7"/>
      <c r="EQ6" s="7"/>
      <c r="ER6" s="21"/>
      <c r="ES6" s="7"/>
      <c r="ET6" s="7"/>
      <c r="EU6" s="7"/>
      <c r="EV6" s="7"/>
      <c r="EW6" s="21"/>
      <c r="EX6" s="7"/>
      <c r="EY6" s="7"/>
      <c r="EZ6" s="7"/>
      <c r="FA6" s="7"/>
      <c r="FB6" s="21"/>
      <c r="FC6" s="7"/>
      <c r="FD6" s="7"/>
      <c r="FE6" s="7"/>
      <c r="FF6" s="7"/>
      <c r="FG6" s="21"/>
      <c r="FH6" s="7"/>
      <c r="FI6" s="7"/>
      <c r="FJ6" s="7"/>
      <c r="FK6" s="7"/>
      <c r="FL6" s="21"/>
      <c r="FM6" s="7"/>
      <c r="FN6" s="7"/>
      <c r="FO6" s="7"/>
      <c r="FP6" s="7"/>
      <c r="FQ6" s="21"/>
      <c r="FR6" s="7"/>
      <c r="FS6" s="7"/>
      <c r="FT6" s="7"/>
      <c r="FU6" s="7"/>
      <c r="FV6" s="21"/>
      <c r="FW6" s="7"/>
      <c r="FX6" s="7"/>
      <c r="FY6" s="7"/>
      <c r="FZ6" s="7"/>
      <c r="GA6" s="21"/>
      <c r="GB6" s="7"/>
      <c r="GC6" s="7"/>
      <c r="GD6" s="7"/>
      <c r="GE6" s="7"/>
      <c r="GF6" s="21"/>
      <c r="GG6" s="7"/>
      <c r="GH6" s="7"/>
      <c r="GI6" s="7"/>
      <c r="GJ6" s="7"/>
    </row>
    <row r="7" spans="1:192" ht="15.75">
      <c r="A7" s="31"/>
      <c r="B7" s="6">
        <v>4</v>
      </c>
      <c r="C7" s="21"/>
      <c r="D7" s="7"/>
      <c r="E7" s="7"/>
      <c r="F7" s="7"/>
      <c r="G7" s="7"/>
      <c r="H7" s="21"/>
      <c r="I7" s="7"/>
      <c r="J7" s="7"/>
      <c r="K7" s="7"/>
      <c r="L7" s="7"/>
      <c r="M7" s="21"/>
      <c r="N7" s="7"/>
      <c r="O7" s="7"/>
      <c r="P7" s="7"/>
      <c r="Q7" s="7"/>
      <c r="R7" s="21"/>
      <c r="S7" s="7"/>
      <c r="T7" s="7"/>
      <c r="U7" s="7"/>
      <c r="V7" s="7"/>
      <c r="W7" s="21"/>
      <c r="X7" s="7"/>
      <c r="Y7" s="7"/>
      <c r="Z7" s="7"/>
      <c r="AA7" s="7"/>
      <c r="AB7" s="21"/>
      <c r="AC7" s="7"/>
      <c r="AD7" s="7"/>
      <c r="AE7" s="7"/>
      <c r="AF7" s="7"/>
      <c r="AG7" s="21"/>
      <c r="AH7" s="7"/>
      <c r="AI7" s="7"/>
      <c r="AJ7" s="7"/>
      <c r="AK7" s="7"/>
      <c r="AL7" s="21"/>
      <c r="AM7" s="7"/>
      <c r="AN7" s="7"/>
      <c r="AO7" s="7"/>
      <c r="AP7" s="7"/>
      <c r="AQ7" s="21"/>
      <c r="AR7" s="7"/>
      <c r="AS7" s="7"/>
      <c r="AT7" s="7"/>
      <c r="AU7" s="7"/>
      <c r="AV7" s="21"/>
      <c r="AW7" s="7"/>
      <c r="AX7" s="7"/>
      <c r="AY7" s="7"/>
      <c r="AZ7" s="7"/>
      <c r="BA7" s="21"/>
      <c r="BB7" s="7"/>
      <c r="BC7" s="7"/>
      <c r="BD7" s="7"/>
      <c r="BE7" s="7"/>
      <c r="BF7" s="21"/>
      <c r="BG7" s="7"/>
      <c r="BH7" s="7"/>
      <c r="BI7" s="7"/>
      <c r="BJ7" s="7"/>
      <c r="BK7" s="21"/>
      <c r="BL7" s="7"/>
      <c r="BM7" s="7"/>
      <c r="BN7" s="7"/>
      <c r="BO7" s="7"/>
      <c r="BP7" s="21"/>
      <c r="BQ7" s="7"/>
      <c r="BR7" s="7"/>
      <c r="BS7" s="7"/>
      <c r="BT7" s="7"/>
      <c r="BU7" s="21"/>
      <c r="BV7" s="7"/>
      <c r="BW7" s="7"/>
      <c r="BX7" s="7"/>
      <c r="BY7" s="7"/>
      <c r="BZ7" s="21"/>
      <c r="CA7" s="7"/>
      <c r="CB7" s="7"/>
      <c r="CC7" s="7"/>
      <c r="CD7" s="7"/>
      <c r="CE7" s="21"/>
      <c r="CF7" s="7"/>
      <c r="CG7" s="7"/>
      <c r="CH7" s="7"/>
      <c r="CI7" s="7"/>
      <c r="CJ7" s="21"/>
      <c r="CK7" s="7"/>
      <c r="CL7" s="7"/>
      <c r="CM7" s="7"/>
      <c r="CN7" s="7"/>
      <c r="CO7" s="21"/>
      <c r="CP7" s="7"/>
      <c r="CQ7" s="7"/>
      <c r="CR7" s="7"/>
      <c r="CS7" s="7"/>
      <c r="CT7" s="21"/>
      <c r="CU7" s="7"/>
      <c r="CV7" s="7"/>
      <c r="CW7" s="7"/>
      <c r="CX7" s="7"/>
      <c r="CY7" s="21"/>
      <c r="CZ7" s="7"/>
      <c r="DA7" s="7"/>
      <c r="DB7" s="7"/>
      <c r="DC7" s="7"/>
      <c r="DD7" s="21"/>
      <c r="DE7" s="7"/>
      <c r="DF7" s="7"/>
      <c r="DG7" s="7"/>
      <c r="DH7" s="7"/>
      <c r="DI7" s="21"/>
      <c r="DJ7" s="7"/>
      <c r="DK7" s="7"/>
      <c r="DL7" s="7"/>
      <c r="DM7" s="7"/>
      <c r="DN7" s="21"/>
      <c r="DO7" s="7"/>
      <c r="DP7" s="7"/>
      <c r="DQ7" s="7"/>
      <c r="DR7" s="7"/>
      <c r="DS7" s="21"/>
      <c r="DT7" s="7"/>
      <c r="DU7" s="7"/>
      <c r="DV7" s="7"/>
      <c r="DW7" s="7"/>
      <c r="DX7" s="21"/>
      <c r="DY7" s="7"/>
      <c r="DZ7" s="7"/>
      <c r="EA7" s="7"/>
      <c r="EB7" s="7"/>
      <c r="EC7" s="21"/>
      <c r="ED7" s="7"/>
      <c r="EE7" s="7"/>
      <c r="EF7" s="7"/>
      <c r="EG7" s="7"/>
      <c r="EH7" s="21"/>
      <c r="EI7" s="7"/>
      <c r="EJ7" s="7"/>
      <c r="EK7" s="7"/>
      <c r="EL7" s="7"/>
      <c r="EM7" s="21"/>
      <c r="EN7" s="7"/>
      <c r="EO7" s="7"/>
      <c r="EP7" s="7"/>
      <c r="EQ7" s="7"/>
      <c r="ER7" s="21"/>
      <c r="ES7" s="7"/>
      <c r="ET7" s="7"/>
      <c r="EU7" s="7"/>
      <c r="EV7" s="7"/>
      <c r="EW7" s="21"/>
      <c r="EX7" s="7"/>
      <c r="EY7" s="7"/>
      <c r="EZ7" s="7"/>
      <c r="FA7" s="7"/>
      <c r="FB7" s="21"/>
      <c r="FC7" s="7"/>
      <c r="FD7" s="7"/>
      <c r="FE7" s="7"/>
      <c r="FF7" s="7"/>
      <c r="FG7" s="21"/>
      <c r="FH7" s="7"/>
      <c r="FI7" s="7"/>
      <c r="FJ7" s="7"/>
      <c r="FK7" s="7"/>
      <c r="FL7" s="21"/>
      <c r="FM7" s="7"/>
      <c r="FN7" s="7"/>
      <c r="FO7" s="7"/>
      <c r="FP7" s="7"/>
      <c r="FQ7" s="21"/>
      <c r="FR7" s="7"/>
      <c r="FS7" s="7"/>
      <c r="FT7" s="7"/>
      <c r="FU7" s="7"/>
      <c r="FV7" s="21"/>
      <c r="FW7" s="7"/>
      <c r="FX7" s="7"/>
      <c r="FY7" s="7"/>
      <c r="FZ7" s="7"/>
      <c r="GA7" s="21"/>
      <c r="GB7" s="7"/>
      <c r="GC7" s="7"/>
      <c r="GD7" s="7"/>
      <c r="GE7" s="7"/>
      <c r="GF7" s="21"/>
      <c r="GG7" s="7"/>
      <c r="GH7" s="7"/>
      <c r="GI7" s="7"/>
      <c r="GJ7" s="7"/>
    </row>
    <row r="8" spans="1:192" ht="16.5" thickBot="1">
      <c r="A8" s="31"/>
      <c r="B8" s="6">
        <v>5</v>
      </c>
      <c r="C8" s="21"/>
      <c r="D8" s="7"/>
      <c r="E8" s="7"/>
      <c r="F8" s="7"/>
      <c r="G8" s="7"/>
      <c r="H8" s="21"/>
      <c r="I8" s="7"/>
      <c r="J8" s="7"/>
      <c r="K8" s="7"/>
      <c r="L8" s="7"/>
      <c r="M8" s="21"/>
      <c r="N8" s="7"/>
      <c r="O8" s="7"/>
      <c r="P8" s="7"/>
      <c r="Q8" s="7"/>
      <c r="R8" s="21"/>
      <c r="S8" s="7"/>
      <c r="T8" s="7"/>
      <c r="U8" s="7"/>
      <c r="V8" s="7"/>
      <c r="W8" s="21"/>
      <c r="X8" s="7"/>
      <c r="Y8" s="7"/>
      <c r="Z8" s="7"/>
      <c r="AA8" s="7"/>
      <c r="AB8" s="21"/>
      <c r="AC8" s="7"/>
      <c r="AD8" s="7"/>
      <c r="AE8" s="7"/>
      <c r="AF8" s="7"/>
      <c r="AG8" s="21"/>
      <c r="AH8" s="7"/>
      <c r="AI8" s="7"/>
      <c r="AJ8" s="7"/>
      <c r="AK8" s="7"/>
      <c r="AL8" s="21"/>
      <c r="AM8" s="7"/>
      <c r="AN8" s="7"/>
      <c r="AO8" s="7"/>
      <c r="AP8" s="7"/>
      <c r="AQ8" s="21"/>
      <c r="AR8" s="7"/>
      <c r="AS8" s="7"/>
      <c r="AT8" s="7"/>
      <c r="AU8" s="7"/>
      <c r="AV8" s="21"/>
      <c r="AW8" s="7"/>
      <c r="AX8" s="7"/>
      <c r="AY8" s="7"/>
      <c r="AZ8" s="7"/>
      <c r="BA8" s="21"/>
      <c r="BB8" s="7"/>
      <c r="BC8" s="7"/>
      <c r="BD8" s="7"/>
      <c r="BE8" s="7"/>
      <c r="BF8" s="21"/>
      <c r="BG8" s="7"/>
      <c r="BH8" s="7"/>
      <c r="BI8" s="7"/>
      <c r="BJ8" s="7"/>
      <c r="BK8" s="21"/>
      <c r="BL8" s="7"/>
      <c r="BM8" s="7"/>
      <c r="BN8" s="7"/>
      <c r="BO8" s="7"/>
      <c r="BP8" s="21"/>
      <c r="BQ8" s="7"/>
      <c r="BR8" s="7"/>
      <c r="BS8" s="7"/>
      <c r="BT8" s="7"/>
      <c r="BU8" s="21"/>
      <c r="BV8" s="7"/>
      <c r="BW8" s="7"/>
      <c r="BX8" s="7"/>
      <c r="BY8" s="7"/>
      <c r="BZ8" s="21"/>
      <c r="CA8" s="7"/>
      <c r="CB8" s="7"/>
      <c r="CC8" s="7"/>
      <c r="CD8" s="7"/>
      <c r="CE8" s="21"/>
      <c r="CF8" s="7"/>
      <c r="CG8" s="7"/>
      <c r="CH8" s="7"/>
      <c r="CI8" s="7"/>
      <c r="CJ8" s="21"/>
      <c r="CK8" s="7"/>
      <c r="CL8" s="7"/>
      <c r="CM8" s="7"/>
      <c r="CN8" s="7"/>
      <c r="CO8" s="21"/>
      <c r="CP8" s="7"/>
      <c r="CQ8" s="7"/>
      <c r="CR8" s="7"/>
      <c r="CS8" s="7"/>
      <c r="CT8" s="21"/>
      <c r="CU8" s="7"/>
      <c r="CV8" s="7"/>
      <c r="CW8" s="7"/>
      <c r="CX8" s="7"/>
      <c r="CY8" s="21"/>
      <c r="CZ8" s="7"/>
      <c r="DA8" s="7"/>
      <c r="DB8" s="7"/>
      <c r="DC8" s="7"/>
      <c r="DD8" s="21"/>
      <c r="DE8" s="7"/>
      <c r="DF8" s="7"/>
      <c r="DG8" s="7"/>
      <c r="DH8" s="7"/>
      <c r="DI8" s="21"/>
      <c r="DJ8" s="7"/>
      <c r="DK8" s="7"/>
      <c r="DL8" s="7"/>
      <c r="DM8" s="7"/>
      <c r="DN8" s="21"/>
      <c r="DO8" s="7"/>
      <c r="DP8" s="7"/>
      <c r="DQ8" s="7"/>
      <c r="DR8" s="7"/>
      <c r="DS8" s="21"/>
      <c r="DT8" s="7"/>
      <c r="DU8" s="7"/>
      <c r="DV8" s="7"/>
      <c r="DW8" s="7"/>
      <c r="DX8" s="21"/>
      <c r="DY8" s="7"/>
      <c r="DZ8" s="7"/>
      <c r="EA8" s="7"/>
      <c r="EB8" s="7"/>
      <c r="EC8" s="21"/>
      <c r="ED8" s="7"/>
      <c r="EE8" s="7"/>
      <c r="EF8" s="7"/>
      <c r="EG8" s="7"/>
      <c r="EH8" s="21"/>
      <c r="EI8" s="7"/>
      <c r="EJ8" s="7"/>
      <c r="EK8" s="7"/>
      <c r="EL8" s="7"/>
      <c r="EM8" s="21"/>
      <c r="EN8" s="7"/>
      <c r="EO8" s="7"/>
      <c r="EP8" s="7"/>
      <c r="EQ8" s="7"/>
      <c r="ER8" s="21"/>
      <c r="ES8" s="7"/>
      <c r="ET8" s="7"/>
      <c r="EU8" s="7"/>
      <c r="EV8" s="7"/>
      <c r="EW8" s="21"/>
      <c r="EX8" s="7"/>
      <c r="EY8" s="7"/>
      <c r="EZ8" s="7"/>
      <c r="FA8" s="7"/>
      <c r="FB8" s="21"/>
      <c r="FC8" s="7"/>
      <c r="FD8" s="7"/>
      <c r="FE8" s="7"/>
      <c r="FF8" s="7"/>
      <c r="FG8" s="21"/>
      <c r="FH8" s="7"/>
      <c r="FI8" s="7"/>
      <c r="FJ8" s="7"/>
      <c r="FK8" s="7"/>
      <c r="FL8" s="21"/>
      <c r="FM8" s="7"/>
      <c r="FN8" s="7"/>
      <c r="FO8" s="7"/>
      <c r="FP8" s="7"/>
      <c r="FQ8" s="21"/>
      <c r="FR8" s="7"/>
      <c r="FS8" s="7"/>
      <c r="FT8" s="7"/>
      <c r="FU8" s="7"/>
      <c r="FV8" s="21"/>
      <c r="FW8" s="7"/>
      <c r="FX8" s="7"/>
      <c r="FY8" s="7"/>
      <c r="FZ8" s="7"/>
      <c r="GA8" s="21"/>
      <c r="GB8" s="7"/>
      <c r="GC8" s="7"/>
      <c r="GD8" s="7"/>
      <c r="GE8" s="7"/>
      <c r="GF8" s="21"/>
      <c r="GG8" s="7"/>
      <c r="GH8" s="7"/>
      <c r="GI8" s="7"/>
      <c r="GJ8" s="7"/>
    </row>
    <row r="9" spans="1:192" ht="16.5" thickBot="1">
      <c r="A9" s="32" t="s">
        <v>4</v>
      </c>
      <c r="B9" s="5" t="s">
        <v>3</v>
      </c>
      <c r="C9" s="55" t="s">
        <v>101</v>
      </c>
      <c r="D9" s="56" t="s">
        <v>24</v>
      </c>
      <c r="E9" s="56" t="s">
        <v>22</v>
      </c>
      <c r="F9" s="56" t="s">
        <v>80</v>
      </c>
      <c r="G9" s="57" t="s">
        <v>23</v>
      </c>
      <c r="H9" s="55" t="s">
        <v>106</v>
      </c>
      <c r="I9" s="56" t="s">
        <v>24</v>
      </c>
      <c r="J9" s="56" t="s">
        <v>22</v>
      </c>
      <c r="K9" s="56" t="s">
        <v>80</v>
      </c>
      <c r="L9" s="57" t="s">
        <v>23</v>
      </c>
      <c r="M9" s="11" t="s">
        <v>33</v>
      </c>
      <c r="N9" s="37" t="s">
        <v>24</v>
      </c>
      <c r="O9" s="37" t="s">
        <v>22</v>
      </c>
      <c r="P9" s="37" t="s">
        <v>80</v>
      </c>
      <c r="Q9" s="38" t="s">
        <v>23</v>
      </c>
      <c r="R9" s="55" t="s">
        <v>102</v>
      </c>
      <c r="S9" s="56" t="s">
        <v>24</v>
      </c>
      <c r="T9" s="56" t="s">
        <v>22</v>
      </c>
      <c r="U9" s="56" t="s">
        <v>80</v>
      </c>
      <c r="V9" s="57" t="s">
        <v>23</v>
      </c>
      <c r="W9" s="11" t="s">
        <v>20</v>
      </c>
      <c r="X9" s="37" t="s">
        <v>24</v>
      </c>
      <c r="Y9" s="37" t="s">
        <v>22</v>
      </c>
      <c r="Z9" s="37" t="s">
        <v>80</v>
      </c>
      <c r="AA9" s="38" t="s">
        <v>23</v>
      </c>
      <c r="AB9" s="55" t="s">
        <v>107</v>
      </c>
      <c r="AC9" s="56" t="s">
        <v>24</v>
      </c>
      <c r="AD9" s="56" t="s">
        <v>22</v>
      </c>
      <c r="AE9" s="56" t="s">
        <v>80</v>
      </c>
      <c r="AF9" s="57" t="s">
        <v>23</v>
      </c>
      <c r="AG9" s="55" t="s">
        <v>95</v>
      </c>
      <c r="AH9" s="56" t="s">
        <v>24</v>
      </c>
      <c r="AI9" s="56" t="s">
        <v>22</v>
      </c>
      <c r="AJ9" s="56" t="s">
        <v>80</v>
      </c>
      <c r="AK9" s="57" t="s">
        <v>23</v>
      </c>
      <c r="AL9" s="55" t="s">
        <v>96</v>
      </c>
      <c r="AM9" s="56" t="s">
        <v>24</v>
      </c>
      <c r="AN9" s="56" t="s">
        <v>22</v>
      </c>
      <c r="AO9" s="56" t="s">
        <v>80</v>
      </c>
      <c r="AP9" s="57" t="s">
        <v>23</v>
      </c>
      <c r="AQ9" s="11" t="s">
        <v>32</v>
      </c>
      <c r="AR9" s="37" t="s">
        <v>24</v>
      </c>
      <c r="AS9" s="37" t="s">
        <v>22</v>
      </c>
      <c r="AT9" s="37" t="s">
        <v>80</v>
      </c>
      <c r="AU9" s="38" t="s">
        <v>23</v>
      </c>
      <c r="AV9" s="11" t="s">
        <v>0</v>
      </c>
      <c r="AW9" s="37" t="s">
        <v>24</v>
      </c>
      <c r="AX9" s="37" t="s">
        <v>22</v>
      </c>
      <c r="AY9" s="37" t="s">
        <v>80</v>
      </c>
      <c r="AZ9" s="38" t="s">
        <v>23</v>
      </c>
      <c r="BA9" s="11" t="s">
        <v>5</v>
      </c>
      <c r="BB9" s="56" t="s">
        <v>24</v>
      </c>
      <c r="BC9" s="56" t="s">
        <v>22</v>
      </c>
      <c r="BD9" s="56" t="s">
        <v>80</v>
      </c>
      <c r="BE9" s="57" t="s">
        <v>23</v>
      </c>
      <c r="BF9" s="55" t="s">
        <v>335</v>
      </c>
      <c r="BG9" s="56" t="s">
        <v>24</v>
      </c>
      <c r="BH9" s="56" t="s">
        <v>22</v>
      </c>
      <c r="BI9" s="56" t="s">
        <v>80</v>
      </c>
      <c r="BJ9" s="57" t="s">
        <v>23</v>
      </c>
      <c r="BK9" s="55" t="s">
        <v>103</v>
      </c>
      <c r="BL9" s="56" t="s">
        <v>24</v>
      </c>
      <c r="BM9" s="56" t="s">
        <v>22</v>
      </c>
      <c r="BN9" s="56" t="s">
        <v>80</v>
      </c>
      <c r="BO9" s="57" t="s">
        <v>23</v>
      </c>
      <c r="BP9" s="63" t="s">
        <v>312</v>
      </c>
      <c r="BQ9" s="64" t="s">
        <v>24</v>
      </c>
      <c r="BR9" s="64" t="s">
        <v>22</v>
      </c>
      <c r="BS9" s="64" t="s">
        <v>80</v>
      </c>
      <c r="BT9" s="65" t="s">
        <v>23</v>
      </c>
      <c r="BU9" s="63" t="s">
        <v>104</v>
      </c>
      <c r="BV9" s="64" t="s">
        <v>24</v>
      </c>
      <c r="BW9" s="64" t="s">
        <v>22</v>
      </c>
      <c r="BX9" s="64" t="s">
        <v>80</v>
      </c>
      <c r="BY9" s="65" t="s">
        <v>23</v>
      </c>
      <c r="BZ9" s="11" t="s">
        <v>6</v>
      </c>
      <c r="CA9" s="37" t="s">
        <v>24</v>
      </c>
      <c r="CB9" s="37" t="s">
        <v>22</v>
      </c>
      <c r="CC9" s="37" t="s">
        <v>80</v>
      </c>
      <c r="CD9" s="38" t="s">
        <v>23</v>
      </c>
      <c r="CE9" s="11" t="s">
        <v>86</v>
      </c>
      <c r="CF9" s="37" t="s">
        <v>24</v>
      </c>
      <c r="CG9" s="37" t="s">
        <v>22</v>
      </c>
      <c r="CH9" s="37" t="s">
        <v>80</v>
      </c>
      <c r="CI9" s="38" t="s">
        <v>23</v>
      </c>
      <c r="CJ9" s="55" t="s">
        <v>105</v>
      </c>
      <c r="CK9" s="56" t="s">
        <v>24</v>
      </c>
      <c r="CL9" s="56" t="s">
        <v>22</v>
      </c>
      <c r="CM9" s="56" t="s">
        <v>80</v>
      </c>
      <c r="CN9" s="57" t="s">
        <v>23</v>
      </c>
      <c r="CO9" s="55" t="s">
        <v>110</v>
      </c>
      <c r="CP9" s="56" t="s">
        <v>24</v>
      </c>
      <c r="CQ9" s="56" t="s">
        <v>22</v>
      </c>
      <c r="CR9" s="56" t="s">
        <v>80</v>
      </c>
      <c r="CS9" s="57" t="s">
        <v>23</v>
      </c>
      <c r="CT9" s="11" t="s">
        <v>13</v>
      </c>
      <c r="CU9" s="37" t="s">
        <v>24</v>
      </c>
      <c r="CV9" s="37" t="s">
        <v>22</v>
      </c>
      <c r="CW9" s="37" t="s">
        <v>80</v>
      </c>
      <c r="CX9" s="38" t="s">
        <v>23</v>
      </c>
      <c r="CY9" s="55" t="s">
        <v>89</v>
      </c>
      <c r="CZ9" s="56" t="s">
        <v>24</v>
      </c>
      <c r="DA9" s="56" t="s">
        <v>22</v>
      </c>
      <c r="DB9" s="56" t="s">
        <v>80</v>
      </c>
      <c r="DC9" s="57" t="s">
        <v>23</v>
      </c>
      <c r="DD9" s="55" t="s">
        <v>90</v>
      </c>
      <c r="DE9" s="56" t="s">
        <v>24</v>
      </c>
      <c r="DF9" s="56" t="s">
        <v>22</v>
      </c>
      <c r="DG9" s="56" t="s">
        <v>80</v>
      </c>
      <c r="DH9" s="57" t="s">
        <v>23</v>
      </c>
      <c r="DI9" s="55" t="s">
        <v>91</v>
      </c>
      <c r="DJ9" s="56" t="s">
        <v>24</v>
      </c>
      <c r="DK9" s="56" t="s">
        <v>22</v>
      </c>
      <c r="DL9" s="56" t="s">
        <v>80</v>
      </c>
      <c r="DM9" s="57" t="s">
        <v>23</v>
      </c>
      <c r="DN9" s="11" t="s">
        <v>92</v>
      </c>
      <c r="DO9" s="37" t="s">
        <v>24</v>
      </c>
      <c r="DP9" s="37" t="s">
        <v>22</v>
      </c>
      <c r="DQ9" s="37" t="s">
        <v>80</v>
      </c>
      <c r="DR9" s="38" t="s">
        <v>23</v>
      </c>
      <c r="DS9" s="11" t="s">
        <v>85</v>
      </c>
      <c r="DT9" s="37" t="s">
        <v>24</v>
      </c>
      <c r="DU9" s="37" t="s">
        <v>22</v>
      </c>
      <c r="DV9" s="37" t="s">
        <v>80</v>
      </c>
      <c r="DW9" s="38" t="s">
        <v>23</v>
      </c>
      <c r="DX9" s="11" t="s">
        <v>111</v>
      </c>
      <c r="DY9" s="37" t="s">
        <v>24</v>
      </c>
      <c r="DZ9" s="37" t="s">
        <v>22</v>
      </c>
      <c r="EA9" s="37" t="s">
        <v>80</v>
      </c>
      <c r="EB9" s="38" t="s">
        <v>23</v>
      </c>
      <c r="EC9" s="55" t="s">
        <v>29</v>
      </c>
      <c r="ED9" s="56" t="s">
        <v>24</v>
      </c>
      <c r="EE9" s="56" t="s">
        <v>22</v>
      </c>
      <c r="EF9" s="56" t="s">
        <v>80</v>
      </c>
      <c r="EG9" s="57" t="s">
        <v>23</v>
      </c>
      <c r="EH9" s="11" t="s">
        <v>88</v>
      </c>
      <c r="EI9" s="37" t="s">
        <v>24</v>
      </c>
      <c r="EJ9" s="37" t="s">
        <v>22</v>
      </c>
      <c r="EK9" s="37" t="s">
        <v>80</v>
      </c>
      <c r="EL9" s="38" t="s">
        <v>23</v>
      </c>
      <c r="EM9" s="11" t="s">
        <v>113</v>
      </c>
      <c r="EN9" s="37" t="s">
        <v>24</v>
      </c>
      <c r="EO9" s="37" t="s">
        <v>22</v>
      </c>
      <c r="EP9" s="37" t="s">
        <v>80</v>
      </c>
      <c r="EQ9" s="38" t="s">
        <v>23</v>
      </c>
      <c r="ER9" s="11" t="s">
        <v>407</v>
      </c>
      <c r="ES9" s="37" t="s">
        <v>24</v>
      </c>
      <c r="ET9" s="37" t="s">
        <v>22</v>
      </c>
      <c r="EU9" s="37" t="s">
        <v>80</v>
      </c>
      <c r="EV9" s="38" t="s">
        <v>23</v>
      </c>
      <c r="EW9" s="55" t="s">
        <v>108</v>
      </c>
      <c r="EX9" s="56" t="s">
        <v>24</v>
      </c>
      <c r="EY9" s="56" t="s">
        <v>22</v>
      </c>
      <c r="EZ9" s="56" t="s">
        <v>80</v>
      </c>
      <c r="FA9" s="57" t="s">
        <v>23</v>
      </c>
      <c r="FB9" s="11" t="s">
        <v>14</v>
      </c>
      <c r="FC9" s="37" t="s">
        <v>24</v>
      </c>
      <c r="FD9" s="37" t="s">
        <v>22</v>
      </c>
      <c r="FE9" s="37" t="s">
        <v>80</v>
      </c>
      <c r="FF9" s="38" t="s">
        <v>23</v>
      </c>
      <c r="FG9" s="11" t="s">
        <v>19</v>
      </c>
      <c r="FH9" s="37" t="s">
        <v>24</v>
      </c>
      <c r="FI9" s="37" t="s">
        <v>22</v>
      </c>
      <c r="FJ9" s="37" t="s">
        <v>80</v>
      </c>
      <c r="FK9" s="38" t="s">
        <v>23</v>
      </c>
      <c r="FL9" s="11" t="s">
        <v>1</v>
      </c>
      <c r="FM9" s="37" t="s">
        <v>24</v>
      </c>
      <c r="FN9" s="37" t="s">
        <v>22</v>
      </c>
      <c r="FO9" s="37" t="s">
        <v>80</v>
      </c>
      <c r="FP9" s="38" t="s">
        <v>23</v>
      </c>
      <c r="FQ9" s="55" t="s">
        <v>347</v>
      </c>
      <c r="FR9" s="56" t="s">
        <v>24</v>
      </c>
      <c r="FS9" s="56" t="s">
        <v>22</v>
      </c>
      <c r="FT9" s="56" t="s">
        <v>80</v>
      </c>
      <c r="FU9" s="57" t="s">
        <v>23</v>
      </c>
      <c r="FV9" s="55" t="s">
        <v>7</v>
      </c>
      <c r="FW9" s="56" t="s">
        <v>24</v>
      </c>
      <c r="FX9" s="56" t="s">
        <v>22</v>
      </c>
      <c r="FY9" s="56" t="s">
        <v>80</v>
      </c>
      <c r="FZ9" s="57" t="s">
        <v>23</v>
      </c>
      <c r="GA9" s="11" t="s">
        <v>2</v>
      </c>
      <c r="GB9" s="37" t="s">
        <v>24</v>
      </c>
      <c r="GC9" s="37" t="s">
        <v>22</v>
      </c>
      <c r="GD9" s="37" t="s">
        <v>80</v>
      </c>
      <c r="GE9" s="38" t="s">
        <v>23</v>
      </c>
      <c r="GF9" s="55" t="s">
        <v>109</v>
      </c>
      <c r="GG9" s="56" t="s">
        <v>24</v>
      </c>
      <c r="GH9" s="56" t="s">
        <v>22</v>
      </c>
      <c r="GI9" s="56" t="s">
        <v>80</v>
      </c>
      <c r="GJ9" s="57" t="s">
        <v>23</v>
      </c>
    </row>
    <row r="10" spans="1:192" ht="15.75">
      <c r="A10" s="26" t="s">
        <v>83</v>
      </c>
      <c r="B10" s="26">
        <f>COUNTA(B11:B331)</f>
        <v>174</v>
      </c>
      <c r="C10" s="1">
        <f>COUNTA(C11:C327)</f>
        <v>3</v>
      </c>
      <c r="D10" s="1"/>
      <c r="E10" s="1"/>
      <c r="F10" s="1"/>
      <c r="G10" s="1"/>
      <c r="H10" s="1">
        <f>COUNTA(H11:H327)</f>
        <v>0</v>
      </c>
      <c r="I10" s="1"/>
      <c r="J10" s="1"/>
      <c r="K10" s="1"/>
      <c r="L10" s="1"/>
      <c r="M10" s="1">
        <f>COUNTA(M11:M327)</f>
        <v>54</v>
      </c>
      <c r="N10" s="1"/>
      <c r="O10" s="1"/>
      <c r="P10" s="1"/>
      <c r="Q10" s="1"/>
      <c r="R10" s="1">
        <f>COUNTA(R11:R327)</f>
        <v>0</v>
      </c>
      <c r="S10" s="1"/>
      <c r="T10" s="1"/>
      <c r="U10" s="1"/>
      <c r="V10" s="1"/>
      <c r="W10" s="1">
        <f>COUNTA(W11:W327)</f>
        <v>2</v>
      </c>
      <c r="X10" s="1"/>
      <c r="Y10" s="1"/>
      <c r="Z10" s="1"/>
      <c r="AA10" s="1"/>
      <c r="AB10" s="1">
        <f>COUNTA(AB11:AB327)</f>
        <v>0</v>
      </c>
      <c r="AC10" s="1"/>
      <c r="AD10" s="1"/>
      <c r="AE10" s="1"/>
      <c r="AF10" s="1"/>
      <c r="AG10" s="1">
        <f>COUNTA(AG11:AG327)</f>
        <v>0</v>
      </c>
      <c r="AH10" s="1"/>
      <c r="AI10" s="1"/>
      <c r="AJ10" s="1"/>
      <c r="AK10" s="1"/>
      <c r="AL10" s="1">
        <f>COUNTA(AL11:AL327)</f>
        <v>0</v>
      </c>
      <c r="AM10" s="1"/>
      <c r="AN10" s="1"/>
      <c r="AO10" s="1"/>
      <c r="AP10" s="1"/>
      <c r="AQ10" s="1">
        <f>COUNTA(AQ11:AQ327)</f>
        <v>27</v>
      </c>
      <c r="AR10" s="1"/>
      <c r="AS10" s="1"/>
      <c r="AT10" s="1"/>
      <c r="AU10" s="1"/>
      <c r="AV10" s="1">
        <f>COUNTA(AV11:AV327)</f>
        <v>39</v>
      </c>
      <c r="AW10" s="1"/>
      <c r="AX10" s="1"/>
      <c r="AY10" s="1"/>
      <c r="AZ10" s="1"/>
      <c r="BA10" s="1">
        <f>COUNTA(BA11:BA327)</f>
        <v>18</v>
      </c>
      <c r="BB10" s="1"/>
      <c r="BC10" s="1"/>
      <c r="BD10" s="1"/>
      <c r="BE10" s="1"/>
      <c r="BF10" s="1">
        <f>COUNTA(BF11:BF327)</f>
        <v>1</v>
      </c>
      <c r="BG10" s="1"/>
      <c r="BH10" s="1"/>
      <c r="BI10" s="1"/>
      <c r="BJ10" s="1"/>
      <c r="BK10" s="1">
        <f>COUNTA(BK11:BK327)</f>
        <v>6</v>
      </c>
      <c r="BL10" s="1"/>
      <c r="BM10" s="1"/>
      <c r="BN10" s="1"/>
      <c r="BO10" s="1"/>
      <c r="BP10" s="1">
        <f>COUNTA(BP11:BP327)</f>
        <v>2</v>
      </c>
      <c r="BQ10" s="1"/>
      <c r="BR10" s="1"/>
      <c r="BS10" s="1"/>
      <c r="BT10" s="1"/>
      <c r="BU10" s="1">
        <f>COUNTA(BU11:BU327)</f>
        <v>5</v>
      </c>
      <c r="BV10" s="1"/>
      <c r="BW10" s="1"/>
      <c r="BX10" s="1"/>
      <c r="BY10" s="1"/>
      <c r="BZ10" s="1">
        <f>COUNTA(BZ11:BZ327)</f>
        <v>44</v>
      </c>
      <c r="CA10" s="1"/>
      <c r="CB10" s="1"/>
      <c r="CC10" s="1"/>
      <c r="CD10" s="1"/>
      <c r="CE10" s="1">
        <f>COUNTA(CE11:CE327)</f>
        <v>8</v>
      </c>
      <c r="CF10" s="1"/>
      <c r="CG10" s="1"/>
      <c r="CH10" s="1"/>
      <c r="CI10" s="1"/>
      <c r="CJ10" s="1">
        <f>COUNTA(CJ11:CJ327)</f>
        <v>1</v>
      </c>
      <c r="CK10" s="1"/>
      <c r="CL10" s="1"/>
      <c r="CM10" s="1"/>
      <c r="CN10" s="1"/>
      <c r="CO10" s="1">
        <f>COUNTA(CO11:CO327)</f>
        <v>4</v>
      </c>
      <c r="CP10" s="1"/>
      <c r="CQ10" s="1"/>
      <c r="CR10" s="1"/>
      <c r="CS10" s="1"/>
      <c r="CT10" s="1">
        <f>COUNTA(CT11:CT327)</f>
        <v>3</v>
      </c>
      <c r="CU10" s="1"/>
      <c r="CV10" s="1"/>
      <c r="CW10" s="1"/>
      <c r="CX10" s="1"/>
      <c r="CY10" s="1">
        <f>COUNTA(CY11:CY327)</f>
        <v>0</v>
      </c>
      <c r="CZ10" s="1"/>
      <c r="DA10" s="1"/>
      <c r="DB10" s="1"/>
      <c r="DC10" s="1"/>
      <c r="DD10" s="1">
        <f>COUNTA(DD11:DD327)</f>
        <v>0</v>
      </c>
      <c r="DE10" s="1"/>
      <c r="DF10" s="1"/>
      <c r="DG10" s="1"/>
      <c r="DH10" s="1"/>
      <c r="DI10" s="1">
        <f>COUNTA(DI11:DI327)</f>
        <v>0</v>
      </c>
      <c r="DJ10" s="1"/>
      <c r="DK10" s="1"/>
      <c r="DL10" s="1"/>
      <c r="DM10" s="1"/>
      <c r="DN10" s="1">
        <f>COUNTA(DN11:DN327)</f>
        <v>6</v>
      </c>
      <c r="DO10" s="1"/>
      <c r="DP10" s="1"/>
      <c r="DQ10" s="1"/>
      <c r="DR10" s="1"/>
      <c r="DS10" s="1">
        <f>COUNTA(DS11:DS327)</f>
        <v>4</v>
      </c>
      <c r="DT10" s="1"/>
      <c r="DU10" s="1"/>
      <c r="DV10" s="1"/>
      <c r="DW10" s="1"/>
      <c r="DX10" s="1">
        <f>COUNTA(DX11:DX327)</f>
        <v>2</v>
      </c>
      <c r="DY10" s="1"/>
      <c r="DZ10" s="1"/>
      <c r="EA10" s="1"/>
      <c r="EB10" s="1"/>
      <c r="EC10" s="1">
        <f>COUNTA(EC11:EC327)</f>
        <v>0</v>
      </c>
      <c r="ED10" s="1"/>
      <c r="EE10" s="1"/>
      <c r="EF10" s="1"/>
      <c r="EG10" s="1"/>
      <c r="EH10" s="1">
        <f>COUNTA(EH11:EH327)</f>
        <v>90</v>
      </c>
      <c r="EI10" s="1"/>
      <c r="EJ10" s="1"/>
      <c r="EK10" s="1"/>
      <c r="EL10" s="1"/>
      <c r="EM10" s="1">
        <f>COUNTA(EM11:EM327)</f>
        <v>1</v>
      </c>
      <c r="EN10" s="1"/>
      <c r="EO10" s="1"/>
      <c r="EP10" s="1"/>
      <c r="EQ10" s="1"/>
      <c r="ER10" s="1">
        <f>COUNTA(ER11:ER327)</f>
        <v>1</v>
      </c>
      <c r="ES10" s="1"/>
      <c r="ET10" s="1"/>
      <c r="EU10" s="1"/>
      <c r="EV10" s="1"/>
      <c r="EW10" s="1">
        <f>COUNTA(EW11:EW327)</f>
        <v>0</v>
      </c>
      <c r="EX10" s="1"/>
      <c r="EY10" s="1"/>
      <c r="EZ10" s="1"/>
      <c r="FA10" s="1"/>
      <c r="FB10" s="1">
        <f>COUNTA(FB11:FB327)</f>
        <v>17</v>
      </c>
      <c r="FC10" s="1"/>
      <c r="FD10" s="1"/>
      <c r="FE10" s="1"/>
      <c r="FF10" s="1"/>
      <c r="FG10" s="1">
        <f>COUNTA(FG11:FG327)</f>
        <v>17</v>
      </c>
      <c r="FH10" s="1"/>
      <c r="FI10" s="1"/>
      <c r="FJ10" s="1"/>
      <c r="FK10" s="1"/>
      <c r="FL10" s="1">
        <f>COUNTA(FL11:FL327)</f>
        <v>55</v>
      </c>
      <c r="FM10" s="1"/>
      <c r="FN10" s="1"/>
      <c r="FO10" s="1"/>
      <c r="FP10" s="1"/>
      <c r="FQ10" s="1">
        <f>COUNTA(FQ11:FQ327)</f>
        <v>12</v>
      </c>
      <c r="FR10" s="1"/>
      <c r="FS10" s="1"/>
      <c r="FT10" s="1"/>
      <c r="FU10" s="1"/>
      <c r="FV10" s="1">
        <f>COUNTA(FV11:FV327)</f>
        <v>0</v>
      </c>
      <c r="FW10" s="1"/>
      <c r="FX10" s="1"/>
      <c r="FY10" s="1"/>
      <c r="FZ10" s="1"/>
      <c r="GA10" s="1">
        <f>COUNTA(GA11:GA327)</f>
        <v>22</v>
      </c>
      <c r="GB10" s="1"/>
      <c r="GC10" s="1"/>
      <c r="GD10" s="1"/>
      <c r="GE10" s="1"/>
      <c r="GF10" s="1">
        <f>COUNTA(GF11:GF327)</f>
        <v>2</v>
      </c>
      <c r="GG10" s="1"/>
      <c r="GH10" s="1"/>
      <c r="GI10" s="1"/>
      <c r="GJ10" s="1"/>
    </row>
    <row r="11" spans="1:192" ht="15.75">
      <c r="A11" s="26"/>
      <c r="B11" s="26"/>
      <c r="D11" s="18"/>
      <c r="E11" s="18"/>
      <c r="F11" s="49"/>
      <c r="G11" s="14"/>
      <c r="I11" s="18"/>
      <c r="J11" s="18"/>
      <c r="K11" s="49"/>
      <c r="L11" s="14"/>
      <c r="N11" s="18"/>
      <c r="O11" s="18"/>
      <c r="P11" s="49"/>
      <c r="Q11" s="14"/>
      <c r="S11" s="18"/>
      <c r="T11" s="18"/>
      <c r="U11" s="49"/>
      <c r="V11" s="14"/>
      <c r="X11" s="18"/>
      <c r="Y11" s="18"/>
      <c r="Z11" s="49"/>
      <c r="AA11" s="14"/>
      <c r="AC11" s="18"/>
      <c r="AD11" s="18"/>
      <c r="AE11" s="49"/>
      <c r="AF11" s="14"/>
      <c r="AH11" s="18"/>
      <c r="AI11" s="18"/>
      <c r="AJ11" s="49"/>
      <c r="AK11" s="14"/>
      <c r="AM11" s="18"/>
      <c r="AN11" s="18"/>
      <c r="AO11" s="49"/>
      <c r="AP11" s="14"/>
      <c r="AR11" s="18"/>
      <c r="AS11" s="18"/>
      <c r="AT11" s="49"/>
      <c r="AU11" s="14"/>
      <c r="AW11" s="18"/>
      <c r="AX11" s="18"/>
      <c r="AY11" s="49"/>
      <c r="AZ11" s="14"/>
      <c r="BB11" s="18"/>
      <c r="BC11" s="18"/>
      <c r="BD11" s="49"/>
      <c r="BE11" s="14"/>
      <c r="BG11" s="18"/>
      <c r="BH11" s="18"/>
      <c r="BI11" s="49"/>
      <c r="BJ11" s="14"/>
      <c r="BL11" s="18"/>
      <c r="BM11" s="18"/>
      <c r="BN11" s="49"/>
      <c r="BO11" s="14"/>
      <c r="BQ11" s="18"/>
      <c r="BR11" s="18"/>
      <c r="BS11" s="49"/>
      <c r="BT11" s="14"/>
      <c r="BV11" s="18"/>
      <c r="BW11" s="18"/>
      <c r="BX11" s="49"/>
      <c r="BY11" s="14"/>
      <c r="CA11" s="18"/>
      <c r="CB11" s="18"/>
      <c r="CC11" s="49"/>
      <c r="CD11" s="14"/>
      <c r="CF11" s="18"/>
      <c r="CG11" s="18"/>
      <c r="CH11" s="49"/>
      <c r="CI11" s="14"/>
      <c r="CK11" s="18"/>
      <c r="CL11" s="18"/>
      <c r="CM11" s="49"/>
      <c r="CN11" s="14"/>
      <c r="CP11" s="18"/>
      <c r="CQ11" s="18"/>
      <c r="CR11" s="49"/>
      <c r="CS11" s="14"/>
      <c r="CU11" s="18"/>
      <c r="CV11" s="18"/>
      <c r="CW11" s="49"/>
      <c r="CX11" s="14"/>
      <c r="CZ11" s="18"/>
      <c r="DA11" s="18"/>
      <c r="DB11" s="49"/>
      <c r="DC11" s="14"/>
      <c r="DE11" s="18"/>
      <c r="DF11" s="18"/>
      <c r="DG11" s="49"/>
      <c r="DH11" s="14"/>
      <c r="DJ11" s="18"/>
      <c r="DK11" s="18"/>
      <c r="DL11" s="49"/>
      <c r="DM11" s="14"/>
      <c r="DO11" s="18"/>
      <c r="DP11" s="18"/>
      <c r="DQ11" s="49"/>
      <c r="DR11" s="14"/>
      <c r="DT11" s="18"/>
      <c r="DU11" s="18"/>
      <c r="DV11" s="49"/>
      <c r="DW11" s="14"/>
      <c r="DY11" s="18"/>
      <c r="DZ11" s="18"/>
      <c r="EA11" s="49"/>
      <c r="EB11" s="14"/>
      <c r="ED11" s="18"/>
      <c r="EE11" s="18"/>
      <c r="EF11" s="49"/>
      <c r="EG11" s="14"/>
      <c r="EI11" s="18"/>
      <c r="EJ11" s="18"/>
      <c r="EK11" s="49"/>
      <c r="EL11" s="14"/>
      <c r="EN11" s="18"/>
      <c r="EO11" s="18"/>
      <c r="EP11" s="49"/>
      <c r="EQ11" s="14"/>
      <c r="ES11" s="18"/>
      <c r="ET11" s="18"/>
      <c r="EU11" s="49"/>
      <c r="EV11" s="14"/>
      <c r="EX11" s="18"/>
      <c r="EY11" s="18"/>
      <c r="EZ11" s="49"/>
      <c r="FA11" s="14"/>
      <c r="FC11" s="18"/>
      <c r="FD11" s="18"/>
      <c r="FE11" s="49"/>
      <c r="FF11" s="14"/>
      <c r="FH11" s="18"/>
      <c r="FI11" s="18"/>
      <c r="FJ11" s="49"/>
      <c r="FK11" s="14"/>
      <c r="FM11" s="18"/>
      <c r="FN11" s="18"/>
      <c r="FO11" s="49"/>
      <c r="FP11" s="14"/>
      <c r="FR11" s="18"/>
      <c r="FS11" s="18"/>
      <c r="FT11" s="49"/>
      <c r="FU11" s="14"/>
      <c r="FW11" s="18"/>
      <c r="FX11" s="18"/>
      <c r="FY11" s="49"/>
      <c r="FZ11" s="14"/>
      <c r="GB11" s="18"/>
      <c r="GC11" s="18"/>
      <c r="GD11" s="49"/>
      <c r="GE11" s="14"/>
      <c r="GG11" s="18"/>
      <c r="GH11" s="18"/>
      <c r="GI11" s="49"/>
      <c r="GJ11" s="14"/>
    </row>
    <row r="12" spans="1:192" ht="15.75">
      <c r="A12" s="26">
        <v>3</v>
      </c>
      <c r="B12" s="26" t="s">
        <v>153</v>
      </c>
      <c r="D12" s="18"/>
      <c r="E12" s="18"/>
      <c r="F12" s="49"/>
      <c r="G12" s="14"/>
      <c r="I12" s="18"/>
      <c r="J12" s="18"/>
      <c r="K12" s="49"/>
      <c r="L12" s="14"/>
      <c r="M12" s="68" t="s">
        <v>154</v>
      </c>
      <c r="N12" s="18">
        <v>115</v>
      </c>
      <c r="O12" s="18">
        <v>233</v>
      </c>
      <c r="P12" s="49">
        <v>118</v>
      </c>
      <c r="Q12" s="14">
        <f>'[1]Группа 3'!Q7</f>
        <v>5.026086956521739</v>
      </c>
      <c r="S12" s="18"/>
      <c r="T12" s="18"/>
      <c r="U12" s="49"/>
      <c r="V12" s="14"/>
      <c r="X12" s="18"/>
      <c r="Y12" s="18"/>
      <c r="Z12" s="49"/>
      <c r="AA12" s="14"/>
      <c r="AC12" s="18"/>
      <c r="AD12" s="18"/>
      <c r="AE12" s="49"/>
      <c r="AF12" s="14"/>
      <c r="AH12" s="18"/>
      <c r="AI12" s="18"/>
      <c r="AJ12" s="49"/>
      <c r="AK12" s="14"/>
      <c r="AM12" s="18"/>
      <c r="AN12" s="18"/>
      <c r="AO12" s="49"/>
      <c r="AP12" s="14"/>
      <c r="AR12" s="18"/>
      <c r="AS12" s="18"/>
      <c r="AT12" s="49"/>
      <c r="AU12" s="14"/>
      <c r="AW12" s="18"/>
      <c r="AX12" s="18"/>
      <c r="AY12" s="49"/>
      <c r="AZ12" s="14"/>
      <c r="BB12" s="18"/>
      <c r="BC12" s="18"/>
      <c r="BD12" s="49"/>
      <c r="BE12" s="14"/>
      <c r="BG12" s="18"/>
      <c r="BH12" s="18"/>
      <c r="BI12" s="49"/>
      <c r="BJ12" s="14"/>
      <c r="BL12" s="18"/>
      <c r="BM12" s="18"/>
      <c r="BN12" s="49"/>
      <c r="BO12" s="14"/>
      <c r="BQ12" s="18"/>
      <c r="BR12" s="18"/>
      <c r="BS12" s="49"/>
      <c r="BT12" s="14"/>
      <c r="BV12" s="18"/>
      <c r="BW12" s="18"/>
      <c r="BX12" s="49"/>
      <c r="BY12" s="14"/>
      <c r="CA12" s="18"/>
      <c r="CB12" s="18"/>
      <c r="CC12" s="49"/>
      <c r="CD12" s="14"/>
      <c r="CF12" s="18"/>
      <c r="CG12" s="18"/>
      <c r="CH12" s="49"/>
      <c r="CI12" s="14"/>
      <c r="CK12" s="18"/>
      <c r="CL12" s="18"/>
      <c r="CM12" s="49"/>
      <c r="CN12" s="14"/>
      <c r="CP12" s="18"/>
      <c r="CQ12" s="18"/>
      <c r="CR12" s="49"/>
      <c r="CS12" s="14"/>
      <c r="CU12" s="18"/>
      <c r="CV12" s="18"/>
      <c r="CW12" s="49"/>
      <c r="CX12" s="14"/>
      <c r="CZ12" s="18"/>
      <c r="DA12" s="18"/>
      <c r="DB12" s="49"/>
      <c r="DC12" s="14"/>
      <c r="DE12" s="18"/>
      <c r="DF12" s="18"/>
      <c r="DG12" s="49"/>
      <c r="DH12" s="14"/>
      <c r="DJ12" s="18"/>
      <c r="DK12" s="18"/>
      <c r="DL12" s="49"/>
      <c r="DM12" s="14"/>
      <c r="DO12" s="18"/>
      <c r="DP12" s="18"/>
      <c r="DQ12" s="49"/>
      <c r="DR12" s="14"/>
      <c r="DT12" s="18"/>
      <c r="DU12" s="18"/>
      <c r="DV12" s="49"/>
      <c r="DW12" s="14"/>
      <c r="DY12" s="18"/>
      <c r="DZ12" s="18"/>
      <c r="EA12" s="49"/>
      <c r="EB12" s="14"/>
      <c r="ED12" s="18"/>
      <c r="EE12" s="18"/>
      <c r="EF12" s="49"/>
      <c r="EG12" s="14"/>
      <c r="EI12" s="18"/>
      <c r="EJ12" s="18"/>
      <c r="EK12" s="49"/>
      <c r="EL12" s="14"/>
      <c r="EN12" s="18"/>
      <c r="EO12" s="18"/>
      <c r="EP12" s="49"/>
      <c r="EQ12" s="14"/>
      <c r="ES12" s="18"/>
      <c r="ET12" s="18"/>
      <c r="EU12" s="49"/>
      <c r="EV12" s="14"/>
      <c r="EX12" s="18"/>
      <c r="EY12" s="18"/>
      <c r="EZ12" s="49"/>
      <c r="FA12" s="14"/>
      <c r="FC12" s="18"/>
      <c r="FD12" s="18"/>
      <c r="FE12" s="49"/>
      <c r="FF12" s="14"/>
      <c r="FH12" s="18"/>
      <c r="FI12" s="18"/>
      <c r="FJ12" s="49"/>
      <c r="FK12" s="14"/>
      <c r="FM12" s="18"/>
      <c r="FN12" s="18"/>
      <c r="FO12" s="49"/>
      <c r="FP12" s="14"/>
      <c r="FR12" s="18"/>
      <c r="FS12" s="18"/>
      <c r="FT12" s="49"/>
      <c r="FU12" s="14"/>
      <c r="FW12" s="18"/>
      <c r="FX12" s="18"/>
      <c r="FY12" s="49"/>
      <c r="FZ12" s="14"/>
      <c r="GB12" s="18"/>
      <c r="GC12" s="18"/>
      <c r="GD12" s="49"/>
      <c r="GE12" s="14"/>
      <c r="GG12" s="18"/>
      <c r="GH12" s="18"/>
      <c r="GI12" s="49"/>
      <c r="GJ12" s="14"/>
    </row>
    <row r="13" spans="1:192" ht="15.75">
      <c r="A13" s="26">
        <v>2</v>
      </c>
      <c r="B13" s="26" t="s">
        <v>345</v>
      </c>
      <c r="D13" s="18"/>
      <c r="E13" s="18"/>
      <c r="F13" s="49"/>
      <c r="G13" s="14"/>
      <c r="I13" s="18"/>
      <c r="J13" s="18"/>
      <c r="K13" s="49"/>
      <c r="L13" s="14"/>
      <c r="M13" s="68"/>
      <c r="N13" s="18"/>
      <c r="O13" s="18"/>
      <c r="P13" s="49"/>
      <c r="Q13" s="14"/>
      <c r="S13" s="18"/>
      <c r="T13" s="18"/>
      <c r="U13" s="49"/>
      <c r="V13" s="14"/>
      <c r="X13" s="18"/>
      <c r="Y13" s="18"/>
      <c r="Z13" s="49"/>
      <c r="AA13" s="14"/>
      <c r="AC13" s="18"/>
      <c r="AD13" s="18"/>
      <c r="AE13" s="49"/>
      <c r="AF13" s="14"/>
      <c r="AH13" s="18"/>
      <c r="AI13" s="18"/>
      <c r="AJ13" s="49"/>
      <c r="AK13" s="14"/>
      <c r="AM13" s="18"/>
      <c r="AN13" s="18"/>
      <c r="AO13" s="49"/>
      <c r="AP13" s="14"/>
      <c r="AR13" s="18"/>
      <c r="AS13" s="18"/>
      <c r="AT13" s="49"/>
      <c r="AU13" s="14"/>
      <c r="AW13" s="18"/>
      <c r="AX13" s="18"/>
      <c r="AY13" s="49"/>
      <c r="AZ13" s="14"/>
      <c r="BB13" s="18"/>
      <c r="BC13" s="18"/>
      <c r="BD13" s="49"/>
      <c r="BE13" s="14"/>
      <c r="BG13" s="18"/>
      <c r="BH13" s="18"/>
      <c r="BI13" s="49"/>
      <c r="BJ13" s="14"/>
      <c r="BL13" s="18"/>
      <c r="BM13" s="18"/>
      <c r="BN13" s="49"/>
      <c r="BO13" s="14"/>
      <c r="BQ13" s="18"/>
      <c r="BR13" s="18"/>
      <c r="BS13" s="49"/>
      <c r="BT13" s="14"/>
      <c r="BV13" s="18"/>
      <c r="BW13" s="18"/>
      <c r="BX13" s="49"/>
      <c r="BY13" s="14"/>
      <c r="CA13" s="18"/>
      <c r="CB13" s="18"/>
      <c r="CC13" s="49"/>
      <c r="CD13" s="14"/>
      <c r="CF13" s="18"/>
      <c r="CG13" s="18"/>
      <c r="CH13" s="49"/>
      <c r="CI13" s="14"/>
      <c r="CK13" s="18"/>
      <c r="CL13" s="18"/>
      <c r="CM13" s="49"/>
      <c r="CN13" s="14"/>
      <c r="CP13" s="18"/>
      <c r="CQ13" s="18"/>
      <c r="CR13" s="49"/>
      <c r="CS13" s="14"/>
      <c r="CU13" s="18"/>
      <c r="CV13" s="18"/>
      <c r="CW13" s="49"/>
      <c r="CX13" s="14"/>
      <c r="CZ13" s="18"/>
      <c r="DA13" s="18"/>
      <c r="DB13" s="49"/>
      <c r="DC13" s="14"/>
      <c r="DE13" s="18"/>
      <c r="DF13" s="18"/>
      <c r="DG13" s="49"/>
      <c r="DH13" s="14"/>
      <c r="DJ13" s="18"/>
      <c r="DK13" s="18"/>
      <c r="DL13" s="49"/>
      <c r="DM13" s="14"/>
      <c r="DO13" s="18"/>
      <c r="DP13" s="18"/>
      <c r="DQ13" s="49"/>
      <c r="DR13" s="14"/>
      <c r="DT13" s="18"/>
      <c r="DU13" s="18"/>
      <c r="DV13" s="49"/>
      <c r="DW13" s="14"/>
      <c r="DY13" s="18"/>
      <c r="DZ13" s="18"/>
      <c r="EA13" s="49"/>
      <c r="EB13" s="14"/>
      <c r="ED13" s="18"/>
      <c r="EE13" s="18"/>
      <c r="EF13" s="49"/>
      <c r="EG13" s="14"/>
      <c r="EI13" s="18"/>
      <c r="EJ13" s="18"/>
      <c r="EK13" s="49"/>
      <c r="EL13" s="14"/>
      <c r="EN13" s="18"/>
      <c r="EO13" s="18"/>
      <c r="EP13" s="49"/>
      <c r="EQ13" s="14"/>
      <c r="ES13" s="18"/>
      <c r="ET13" s="18"/>
      <c r="EU13" s="49"/>
      <c r="EV13" s="14"/>
      <c r="EX13" s="18"/>
      <c r="EY13" s="18"/>
      <c r="EZ13" s="49"/>
      <c r="FA13" s="14"/>
      <c r="FC13" s="18"/>
      <c r="FD13" s="18"/>
      <c r="FE13" s="49"/>
      <c r="FF13" s="14"/>
      <c r="FH13" s="18"/>
      <c r="FI13" s="18"/>
      <c r="FJ13" s="49"/>
      <c r="FK13" s="14"/>
      <c r="FM13" s="18"/>
      <c r="FN13" s="18"/>
      <c r="FO13" s="49"/>
      <c r="FP13" s="14"/>
      <c r="FQ13" s="62" t="s">
        <v>346</v>
      </c>
      <c r="FR13" s="59">
        <v>1</v>
      </c>
      <c r="FS13" s="59">
        <v>1</v>
      </c>
      <c r="FT13" s="60">
        <v>7</v>
      </c>
      <c r="FU13" s="61">
        <f>'[1]Группа 2'!AU5</f>
        <v>3</v>
      </c>
      <c r="FW13" s="18"/>
      <c r="FX13" s="18"/>
      <c r="FY13" s="49"/>
      <c r="FZ13" s="14"/>
      <c r="GB13" s="18"/>
      <c r="GC13" s="18"/>
      <c r="GD13" s="49"/>
      <c r="GE13" s="14"/>
      <c r="GG13" s="18"/>
      <c r="GH13" s="18"/>
      <c r="GI13" s="49"/>
      <c r="GJ13" s="14"/>
    </row>
    <row r="14" spans="1:192" ht="15.75">
      <c r="A14" s="26">
        <v>2</v>
      </c>
      <c r="B14" s="26" t="s">
        <v>364</v>
      </c>
      <c r="D14" s="18"/>
      <c r="E14" s="18"/>
      <c r="F14" s="49"/>
      <c r="G14" s="14"/>
      <c r="I14" s="18"/>
      <c r="J14" s="18"/>
      <c r="K14" s="49"/>
      <c r="L14" s="14"/>
      <c r="M14" s="68"/>
      <c r="N14" s="18"/>
      <c r="O14" s="18"/>
      <c r="P14" s="49"/>
      <c r="Q14" s="14"/>
      <c r="S14" s="18"/>
      <c r="T14" s="18"/>
      <c r="U14" s="49"/>
      <c r="V14" s="14"/>
      <c r="X14" s="18"/>
      <c r="Y14" s="18"/>
      <c r="Z14" s="49"/>
      <c r="AA14" s="14"/>
      <c r="AC14" s="18"/>
      <c r="AD14" s="18"/>
      <c r="AE14" s="49"/>
      <c r="AF14" s="14"/>
      <c r="AH14" s="18"/>
      <c r="AI14" s="18"/>
      <c r="AJ14" s="49"/>
      <c r="AK14" s="14"/>
      <c r="AM14" s="18"/>
      <c r="AN14" s="18"/>
      <c r="AO14" s="49"/>
      <c r="AP14" s="14"/>
      <c r="AR14" s="18"/>
      <c r="AS14" s="18"/>
      <c r="AT14" s="49"/>
      <c r="AU14" s="14"/>
      <c r="AW14" s="18"/>
      <c r="AX14" s="18"/>
      <c r="AY14" s="49"/>
      <c r="AZ14" s="14"/>
      <c r="BB14" s="18"/>
      <c r="BC14" s="18"/>
      <c r="BD14" s="49"/>
      <c r="BE14" s="14"/>
      <c r="BG14" s="18"/>
      <c r="BH14" s="18"/>
      <c r="BI14" s="49"/>
      <c r="BJ14" s="14"/>
      <c r="BL14" s="18"/>
      <c r="BM14" s="18"/>
      <c r="BN14" s="49"/>
      <c r="BO14" s="14"/>
      <c r="BQ14" s="18"/>
      <c r="BR14" s="18"/>
      <c r="BS14" s="49"/>
      <c r="BT14" s="14"/>
      <c r="BV14" s="18"/>
      <c r="BW14" s="18"/>
      <c r="BX14" s="49"/>
      <c r="BY14" s="14"/>
      <c r="CA14" s="18"/>
      <c r="CB14" s="18"/>
      <c r="CC14" s="49"/>
      <c r="CD14" s="14"/>
      <c r="CF14" s="18"/>
      <c r="CG14" s="18"/>
      <c r="CH14" s="49"/>
      <c r="CI14" s="14"/>
      <c r="CK14" s="18"/>
      <c r="CL14" s="18"/>
      <c r="CM14" s="49"/>
      <c r="CN14" s="14"/>
      <c r="CP14" s="18"/>
      <c r="CQ14" s="18"/>
      <c r="CR14" s="49"/>
      <c r="CS14" s="14"/>
      <c r="CU14" s="18"/>
      <c r="CV14" s="18"/>
      <c r="CW14" s="49"/>
      <c r="CX14" s="14"/>
      <c r="CZ14" s="18"/>
      <c r="DA14" s="18"/>
      <c r="DB14" s="49"/>
      <c r="DC14" s="14"/>
      <c r="DE14" s="18"/>
      <c r="DF14" s="18"/>
      <c r="DG14" s="49"/>
      <c r="DH14" s="14"/>
      <c r="DJ14" s="18"/>
      <c r="DK14" s="18"/>
      <c r="DL14" s="49"/>
      <c r="DM14" s="14"/>
      <c r="DO14" s="18"/>
      <c r="DP14" s="18"/>
      <c r="DQ14" s="49"/>
      <c r="DR14" s="14"/>
      <c r="DT14" s="18"/>
      <c r="DU14" s="18"/>
      <c r="DV14" s="49"/>
      <c r="DW14" s="14"/>
      <c r="DY14" s="18"/>
      <c r="DZ14" s="18"/>
      <c r="EA14" s="49"/>
      <c r="EB14" s="14"/>
      <c r="ED14" s="18"/>
      <c r="EE14" s="18"/>
      <c r="EF14" s="49"/>
      <c r="EG14" s="14"/>
      <c r="EH14" t="s">
        <v>30</v>
      </c>
      <c r="EI14" s="18">
        <v>6</v>
      </c>
      <c r="EJ14" s="18">
        <v>6</v>
      </c>
      <c r="EK14" s="49">
        <v>27</v>
      </c>
      <c r="EL14" s="14">
        <f>'[1]Группа 2'!AF6</f>
        <v>3</v>
      </c>
      <c r="EN14" s="18"/>
      <c r="EO14" s="18"/>
      <c r="EP14" s="49"/>
      <c r="EQ14" s="14"/>
      <c r="ES14" s="18"/>
      <c r="ET14" s="18"/>
      <c r="EU14" s="49"/>
      <c r="EV14" s="14"/>
      <c r="EX14" s="18"/>
      <c r="EY14" s="18"/>
      <c r="EZ14" s="49"/>
      <c r="FA14" s="14"/>
      <c r="FC14" s="18"/>
      <c r="FD14" s="18"/>
      <c r="FE14" s="49"/>
      <c r="FF14" s="14"/>
      <c r="FH14" s="18"/>
      <c r="FI14" s="18"/>
      <c r="FJ14" s="49"/>
      <c r="FK14" s="14"/>
      <c r="FM14" s="18"/>
      <c r="FN14" s="18"/>
      <c r="FO14" s="49"/>
      <c r="FP14" s="14"/>
      <c r="FQ14" s="62"/>
      <c r="FR14" s="59"/>
      <c r="FS14" s="59"/>
      <c r="FT14" s="60"/>
      <c r="FU14" s="61"/>
      <c r="FW14" s="18"/>
      <c r="FX14" s="18"/>
      <c r="FY14" s="49"/>
      <c r="FZ14" s="14"/>
      <c r="GB14" s="18"/>
      <c r="GC14" s="18"/>
      <c r="GD14" s="49"/>
      <c r="GE14" s="14"/>
      <c r="GG14" s="18"/>
      <c r="GH14" s="18"/>
      <c r="GI14" s="49"/>
      <c r="GJ14" s="14"/>
    </row>
    <row r="15" spans="1:192" ht="15.75">
      <c r="A15" s="26">
        <v>2</v>
      </c>
      <c r="B15" s="26" t="s">
        <v>365</v>
      </c>
      <c r="D15" s="18"/>
      <c r="E15" s="18"/>
      <c r="F15" s="49"/>
      <c r="G15" s="14"/>
      <c r="I15" s="18"/>
      <c r="J15" s="18"/>
      <c r="K15" s="49"/>
      <c r="L15" s="14"/>
      <c r="M15" s="68"/>
      <c r="N15" s="18"/>
      <c r="O15" s="18"/>
      <c r="P15" s="49"/>
      <c r="Q15" s="14"/>
      <c r="S15" s="18"/>
      <c r="T15" s="18"/>
      <c r="U15" s="49"/>
      <c r="V15" s="14"/>
      <c r="X15" s="18"/>
      <c r="Y15" s="18"/>
      <c r="Z15" s="49"/>
      <c r="AA15" s="14"/>
      <c r="AC15" s="18"/>
      <c r="AD15" s="18"/>
      <c r="AE15" s="49"/>
      <c r="AF15" s="14"/>
      <c r="AH15" s="18"/>
      <c r="AI15" s="18"/>
      <c r="AJ15" s="49"/>
      <c r="AK15" s="14"/>
      <c r="AM15" s="18"/>
      <c r="AN15" s="18"/>
      <c r="AO15" s="49"/>
      <c r="AP15" s="14"/>
      <c r="AR15" s="18"/>
      <c r="AS15" s="18"/>
      <c r="AT15" s="49"/>
      <c r="AU15" s="14"/>
      <c r="AW15" s="18"/>
      <c r="AX15" s="18"/>
      <c r="AY15" s="49"/>
      <c r="AZ15" s="14"/>
      <c r="BB15" s="18"/>
      <c r="BC15" s="18"/>
      <c r="BD15" s="49"/>
      <c r="BE15" s="14"/>
      <c r="BG15" s="18"/>
      <c r="BH15" s="18"/>
      <c r="BI15" s="49"/>
      <c r="BJ15" s="14"/>
      <c r="BL15" s="18"/>
      <c r="BM15" s="18"/>
      <c r="BN15" s="49"/>
      <c r="BO15" s="14"/>
      <c r="BQ15" s="18"/>
      <c r="BR15" s="18"/>
      <c r="BS15" s="49"/>
      <c r="BT15" s="14"/>
      <c r="BV15" s="18"/>
      <c r="BW15" s="18"/>
      <c r="BX15" s="49"/>
      <c r="BY15" s="14"/>
      <c r="CA15" s="18"/>
      <c r="CB15" s="18"/>
      <c r="CC15" s="49"/>
      <c r="CD15" s="14"/>
      <c r="CF15" s="18"/>
      <c r="CG15" s="18"/>
      <c r="CH15" s="49"/>
      <c r="CI15" s="14"/>
      <c r="CK15" s="18"/>
      <c r="CL15" s="18"/>
      <c r="CM15" s="49"/>
      <c r="CN15" s="14"/>
      <c r="CP15" s="18"/>
      <c r="CQ15" s="18"/>
      <c r="CR15" s="49"/>
      <c r="CS15" s="14"/>
      <c r="CU15" s="18"/>
      <c r="CV15" s="18"/>
      <c r="CW15" s="49"/>
      <c r="CX15" s="14"/>
      <c r="CZ15" s="18"/>
      <c r="DA15" s="18"/>
      <c r="DB15" s="49"/>
      <c r="DC15" s="14"/>
      <c r="DE15" s="18"/>
      <c r="DF15" s="18"/>
      <c r="DG15" s="49"/>
      <c r="DH15" s="14"/>
      <c r="DJ15" s="18"/>
      <c r="DK15" s="18"/>
      <c r="DL15" s="49"/>
      <c r="DM15" s="14"/>
      <c r="DO15" s="18"/>
      <c r="DP15" s="18"/>
      <c r="DQ15" s="49"/>
      <c r="DR15" s="14"/>
      <c r="DT15" s="18"/>
      <c r="DU15" s="18"/>
      <c r="DV15" s="49"/>
      <c r="DW15" s="14"/>
      <c r="DY15" s="18"/>
      <c r="DZ15" s="18"/>
      <c r="EA15" s="49"/>
      <c r="EB15" s="14"/>
      <c r="ED15" s="18"/>
      <c r="EE15" s="18"/>
      <c r="EF15" s="49"/>
      <c r="EG15" s="14"/>
      <c r="EH15" t="s">
        <v>74</v>
      </c>
      <c r="EI15" s="18">
        <v>12</v>
      </c>
      <c r="EJ15" s="18">
        <v>13</v>
      </c>
      <c r="EK15" s="49">
        <v>12</v>
      </c>
      <c r="EL15" s="14">
        <f>'[1]Группа 2'!AF7</f>
        <v>3.083333333333333</v>
      </c>
      <c r="EN15" s="18"/>
      <c r="EO15" s="18"/>
      <c r="EP15" s="49"/>
      <c r="EQ15" s="14"/>
      <c r="ES15" s="18"/>
      <c r="ET15" s="18"/>
      <c r="EU15" s="49"/>
      <c r="EV15" s="14"/>
      <c r="EX15" s="18"/>
      <c r="EY15" s="18"/>
      <c r="EZ15" s="49"/>
      <c r="FA15" s="14"/>
      <c r="FC15" s="18"/>
      <c r="FD15" s="18"/>
      <c r="FE15" s="49"/>
      <c r="FF15" s="14"/>
      <c r="FH15" s="18"/>
      <c r="FI15" s="18"/>
      <c r="FJ15" s="49"/>
      <c r="FK15" s="14"/>
      <c r="FM15" s="18"/>
      <c r="FN15" s="18"/>
      <c r="FO15" s="49"/>
      <c r="FP15" s="14"/>
      <c r="FQ15" s="62"/>
      <c r="FR15" s="59"/>
      <c r="FS15" s="59"/>
      <c r="FT15" s="60"/>
      <c r="FU15" s="61"/>
      <c r="FW15" s="18"/>
      <c r="FX15" s="18"/>
      <c r="FY15" s="49"/>
      <c r="FZ15" s="14"/>
      <c r="GB15" s="18"/>
      <c r="GC15" s="18"/>
      <c r="GD15" s="49"/>
      <c r="GE15" s="14"/>
      <c r="GG15" s="18"/>
      <c r="GH15" s="18"/>
      <c r="GI15" s="49"/>
      <c r="GJ15" s="14"/>
    </row>
    <row r="16" spans="1:192" ht="15.75">
      <c r="A16" s="72">
        <v>4</v>
      </c>
      <c r="B16" s="26" t="s">
        <v>276</v>
      </c>
      <c r="D16" s="18"/>
      <c r="E16" s="18"/>
      <c r="F16" s="49"/>
      <c r="G16" s="14"/>
      <c r="I16" s="18"/>
      <c r="J16" s="18"/>
      <c r="K16" s="49"/>
      <c r="L16" s="14"/>
      <c r="M16" t="s">
        <v>63</v>
      </c>
      <c r="N16" s="18">
        <v>40</v>
      </c>
      <c r="O16" s="18">
        <v>89</v>
      </c>
      <c r="Q16" s="14">
        <f>'[1]Группа 4'!G6</f>
        <v>6.225</v>
      </c>
      <c r="S16" s="18"/>
      <c r="T16" s="18"/>
      <c r="U16" s="49"/>
      <c r="V16" s="14"/>
      <c r="X16" s="18"/>
      <c r="Y16" s="18"/>
      <c r="Z16" s="49"/>
      <c r="AA16" s="14"/>
      <c r="AC16" s="18"/>
      <c r="AD16" s="18"/>
      <c r="AE16" s="49"/>
      <c r="AF16" s="14"/>
      <c r="AH16" s="18"/>
      <c r="AI16" s="18"/>
      <c r="AJ16" s="49"/>
      <c r="AK16" s="14"/>
      <c r="AM16" s="18"/>
      <c r="AN16" s="18"/>
      <c r="AO16" s="49"/>
      <c r="AP16" s="14"/>
      <c r="AR16" s="18"/>
      <c r="AS16" s="18"/>
      <c r="AT16" s="49"/>
      <c r="AU16" s="14"/>
      <c r="AW16" s="18"/>
      <c r="AX16" s="18"/>
      <c r="AY16" s="49"/>
      <c r="AZ16" s="14"/>
      <c r="BB16" s="18"/>
      <c r="BC16" s="18"/>
      <c r="BD16" s="49"/>
      <c r="BE16" s="14"/>
      <c r="BG16" s="18"/>
      <c r="BH16" s="18"/>
      <c r="BI16" s="49"/>
      <c r="BJ16" s="14"/>
      <c r="BL16" s="18"/>
      <c r="BM16" s="18"/>
      <c r="BN16" s="49"/>
      <c r="BO16" s="14"/>
      <c r="BQ16" s="18"/>
      <c r="BR16" s="18"/>
      <c r="BS16" s="49"/>
      <c r="BT16" s="14"/>
      <c r="BV16" s="18"/>
      <c r="BW16" s="18"/>
      <c r="BX16" s="49"/>
      <c r="BY16" s="14"/>
      <c r="BZ16" t="s">
        <v>63</v>
      </c>
      <c r="CA16" s="18">
        <v>32</v>
      </c>
      <c r="CB16" s="18">
        <v>89</v>
      </c>
      <c r="CC16" s="49">
        <v>200</v>
      </c>
      <c r="CD16" s="14">
        <f>'[1]Группа 4'!V6</f>
        <v>6.78125</v>
      </c>
      <c r="CF16" s="18"/>
      <c r="CG16" s="18"/>
      <c r="CH16" s="49"/>
      <c r="CI16" s="14"/>
      <c r="CK16" s="18"/>
      <c r="CL16" s="18"/>
      <c r="CM16" s="49"/>
      <c r="CN16" s="14"/>
      <c r="CP16" s="18"/>
      <c r="CQ16" s="18"/>
      <c r="CR16" s="49"/>
      <c r="CS16" s="14"/>
      <c r="CU16" s="18"/>
      <c r="CV16" s="18"/>
      <c r="CW16" s="49"/>
      <c r="CX16" s="14"/>
      <c r="CZ16" s="18"/>
      <c r="DA16" s="18"/>
      <c r="DB16" s="49"/>
      <c r="DC16" s="14"/>
      <c r="DE16" s="18"/>
      <c r="DF16" s="18"/>
      <c r="DG16" s="49"/>
      <c r="DH16" s="14"/>
      <c r="DJ16" s="18"/>
      <c r="DK16" s="18"/>
      <c r="DL16" s="49"/>
      <c r="DM16" s="14"/>
      <c r="DO16" s="18"/>
      <c r="DP16" s="18"/>
      <c r="DQ16" s="49"/>
      <c r="DR16" s="14"/>
      <c r="DT16" s="18"/>
      <c r="DU16" s="18"/>
      <c r="DV16" s="49"/>
      <c r="DW16" s="14"/>
      <c r="DY16" s="18"/>
      <c r="DZ16" s="18"/>
      <c r="EA16" s="49"/>
      <c r="EB16" s="14"/>
      <c r="ED16" s="18"/>
      <c r="EE16" s="18"/>
      <c r="EF16" s="49"/>
      <c r="EG16" s="14"/>
      <c r="EH16" t="s">
        <v>27</v>
      </c>
      <c r="EI16" s="18">
        <v>5</v>
      </c>
      <c r="EJ16" s="18">
        <v>6</v>
      </c>
      <c r="EK16" s="49">
        <v>36</v>
      </c>
      <c r="EL16" s="14">
        <f>'[1]Группа 4'!AK6</f>
        <v>4.2</v>
      </c>
      <c r="EN16" s="18"/>
      <c r="EO16" s="18"/>
      <c r="EP16" s="49"/>
      <c r="EQ16" s="14"/>
      <c r="ES16" s="18"/>
      <c r="ET16" s="18"/>
      <c r="EU16" s="49"/>
      <c r="EV16" s="14"/>
      <c r="EX16" s="18"/>
      <c r="EY16" s="18"/>
      <c r="EZ16" s="49"/>
      <c r="FA16" s="14"/>
      <c r="FC16" s="18"/>
      <c r="FD16" s="18"/>
      <c r="FE16" s="49"/>
      <c r="FF16" s="14"/>
      <c r="FH16" s="18"/>
      <c r="FI16" s="18"/>
      <c r="FJ16" s="49"/>
      <c r="FK16" s="14"/>
      <c r="FM16" s="18"/>
      <c r="FN16" s="18"/>
      <c r="FO16" s="49"/>
      <c r="FP16" s="14"/>
      <c r="FR16" s="18"/>
      <c r="FS16" s="18"/>
      <c r="FT16" s="49"/>
      <c r="FU16" s="14"/>
      <c r="FW16" s="18"/>
      <c r="FX16" s="18"/>
      <c r="FY16" s="49"/>
      <c r="FZ16" s="14"/>
      <c r="GB16" s="18"/>
      <c r="GC16" s="18"/>
      <c r="GD16" s="49"/>
      <c r="GE16" s="14"/>
      <c r="GG16" s="18"/>
      <c r="GH16" s="18"/>
      <c r="GI16" s="49"/>
      <c r="GJ16" s="14"/>
    </row>
    <row r="17" spans="1:192" ht="15.75">
      <c r="A17" s="72">
        <v>4</v>
      </c>
      <c r="B17" s="26" t="s">
        <v>277</v>
      </c>
      <c r="D17" s="18"/>
      <c r="E17" s="18"/>
      <c r="F17" s="49"/>
      <c r="G17" s="14"/>
      <c r="I17" s="18"/>
      <c r="J17" s="18"/>
      <c r="K17" s="49"/>
      <c r="L17" s="14"/>
      <c r="M17" s="68"/>
      <c r="N17" s="18"/>
      <c r="O17" s="18"/>
      <c r="P17" s="49"/>
      <c r="Q17" s="14"/>
      <c r="S17" s="18"/>
      <c r="T17" s="18"/>
      <c r="U17" s="49"/>
      <c r="V17" s="14"/>
      <c r="X17" s="18"/>
      <c r="Y17" s="18"/>
      <c r="Z17" s="49"/>
      <c r="AA17" s="14"/>
      <c r="AC17" s="18"/>
      <c r="AD17" s="18"/>
      <c r="AE17" s="49"/>
      <c r="AF17" s="14"/>
      <c r="AH17" s="18"/>
      <c r="AI17" s="18"/>
      <c r="AJ17" s="49"/>
      <c r="AK17" s="14"/>
      <c r="AM17" s="18"/>
      <c r="AN17" s="18"/>
      <c r="AO17" s="49"/>
      <c r="AP17" s="14"/>
      <c r="AR17" s="18"/>
      <c r="AS17" s="18"/>
      <c r="AT17" s="49"/>
      <c r="AU17" s="14"/>
      <c r="AW17" s="18"/>
      <c r="AX17" s="18"/>
      <c r="AY17" s="49"/>
      <c r="AZ17" s="14"/>
      <c r="BB17" s="18"/>
      <c r="BC17" s="18"/>
      <c r="BD17" s="49"/>
      <c r="BE17" s="14"/>
      <c r="BG17" s="18"/>
      <c r="BH17" s="18"/>
      <c r="BI17" s="49"/>
      <c r="BJ17" s="14"/>
      <c r="BL17" s="18"/>
      <c r="BM17" s="18"/>
      <c r="BN17" s="49"/>
      <c r="BO17" s="14"/>
      <c r="BQ17" s="18"/>
      <c r="BR17" s="18"/>
      <c r="BS17" s="49"/>
      <c r="BT17" s="14"/>
      <c r="BV17" s="18"/>
      <c r="BW17" s="18"/>
      <c r="BX17" s="49"/>
      <c r="BY17" s="14"/>
      <c r="BZ17" t="s">
        <v>63</v>
      </c>
      <c r="CA17" s="18">
        <v>42</v>
      </c>
      <c r="CB17" s="18">
        <v>51</v>
      </c>
      <c r="CC17" s="49">
        <v>26</v>
      </c>
      <c r="CD17" s="14">
        <f>'[1]Группа 4'!V7</f>
        <v>5.214285714285714</v>
      </c>
      <c r="CF17" s="18"/>
      <c r="CG17" s="18"/>
      <c r="CH17" s="49"/>
      <c r="CI17" s="14"/>
      <c r="CK17" s="18"/>
      <c r="CL17" s="18"/>
      <c r="CM17" s="49"/>
      <c r="CN17" s="14"/>
      <c r="CP17" s="18"/>
      <c r="CQ17" s="18"/>
      <c r="CR17" s="49"/>
      <c r="CS17" s="14"/>
      <c r="CU17" s="18"/>
      <c r="CV17" s="18"/>
      <c r="CW17" s="49"/>
      <c r="CX17" s="14"/>
      <c r="CZ17" s="18"/>
      <c r="DA17" s="18"/>
      <c r="DB17" s="49"/>
      <c r="DC17" s="14"/>
      <c r="DE17" s="18"/>
      <c r="DF17" s="18"/>
      <c r="DG17" s="49"/>
      <c r="DH17" s="14"/>
      <c r="DJ17" s="18"/>
      <c r="DK17" s="18"/>
      <c r="DL17" s="49"/>
      <c r="DM17" s="14"/>
      <c r="DO17" s="18"/>
      <c r="DP17" s="18"/>
      <c r="DQ17" s="49"/>
      <c r="DR17" s="14"/>
      <c r="DT17" s="18"/>
      <c r="DU17" s="18"/>
      <c r="DV17" s="49"/>
      <c r="DW17" s="14"/>
      <c r="DY17" s="18"/>
      <c r="DZ17" s="18"/>
      <c r="EA17" s="49"/>
      <c r="EB17" s="14"/>
      <c r="ED17" s="18"/>
      <c r="EE17" s="18"/>
      <c r="EF17" s="49"/>
      <c r="EG17" s="14"/>
      <c r="EI17" s="18"/>
      <c r="EJ17" s="18"/>
      <c r="EK17" s="49"/>
      <c r="EL17" s="14"/>
      <c r="EN17" s="18"/>
      <c r="EO17" s="18"/>
      <c r="EP17" s="49"/>
      <c r="EQ17" s="14"/>
      <c r="ES17" s="18"/>
      <c r="ET17" s="18"/>
      <c r="EU17" s="49"/>
      <c r="EV17" s="14"/>
      <c r="EX17" s="18"/>
      <c r="EY17" s="18"/>
      <c r="EZ17" s="49"/>
      <c r="FA17" s="14"/>
      <c r="FC17" s="18"/>
      <c r="FD17" s="18"/>
      <c r="FE17" s="49"/>
      <c r="FF17" s="14"/>
      <c r="FH17" s="18"/>
      <c r="FI17" s="18"/>
      <c r="FJ17" s="49"/>
      <c r="FK17" s="14"/>
      <c r="FM17" s="18"/>
      <c r="FN17" s="18"/>
      <c r="FO17" s="49"/>
      <c r="FP17" s="14"/>
      <c r="FR17" s="18"/>
      <c r="FS17" s="18"/>
      <c r="FT17" s="49"/>
      <c r="FU17" s="14"/>
      <c r="FW17" s="18"/>
      <c r="FX17" s="18"/>
      <c r="FY17" s="49"/>
      <c r="FZ17" s="14"/>
      <c r="GB17" s="18"/>
      <c r="GC17" s="18"/>
      <c r="GD17" s="49"/>
      <c r="GE17" s="14"/>
      <c r="GG17" s="18"/>
      <c r="GH17" s="18"/>
      <c r="GI17" s="49"/>
      <c r="GJ17" s="14"/>
    </row>
    <row r="18" spans="1:192" ht="15.75">
      <c r="A18" s="26">
        <v>1</v>
      </c>
      <c r="B18" s="26" t="s">
        <v>218</v>
      </c>
      <c r="D18" s="18"/>
      <c r="E18" s="18"/>
      <c r="F18" s="49"/>
      <c r="G18" s="14"/>
      <c r="I18" s="18"/>
      <c r="J18" s="18"/>
      <c r="K18" s="49"/>
      <c r="L18" s="14"/>
      <c r="M18" s="13" t="s">
        <v>219</v>
      </c>
      <c r="N18" s="18">
        <v>11</v>
      </c>
      <c r="O18" s="18">
        <v>20</v>
      </c>
      <c r="P18" s="49">
        <v>45</v>
      </c>
      <c r="Q18" s="14">
        <f>'[1]Группа 1'!L6</f>
        <v>2.8181818181818183</v>
      </c>
      <c r="S18" s="18"/>
      <c r="T18" s="18"/>
      <c r="U18" s="49"/>
      <c r="V18" s="14"/>
      <c r="X18" s="18"/>
      <c r="Y18" s="18"/>
      <c r="Z18" s="49"/>
      <c r="AA18" s="14"/>
      <c r="AC18" s="18"/>
      <c r="AD18" s="18"/>
      <c r="AE18" s="49"/>
      <c r="AF18" s="14"/>
      <c r="AH18" s="18"/>
      <c r="AI18" s="18"/>
      <c r="AJ18" s="49"/>
      <c r="AK18" s="14"/>
      <c r="AM18" s="18"/>
      <c r="AN18" s="18"/>
      <c r="AO18" s="49"/>
      <c r="AP18" s="14"/>
      <c r="AR18" s="18"/>
      <c r="AS18" s="18"/>
      <c r="AT18" s="49"/>
      <c r="AU18" s="14"/>
      <c r="AV18" s="13" t="s">
        <v>219</v>
      </c>
      <c r="AW18" s="18">
        <v>15</v>
      </c>
      <c r="AX18" s="18">
        <v>20</v>
      </c>
      <c r="AY18" s="49">
        <v>40</v>
      </c>
      <c r="AZ18" s="14">
        <f>'[1]Группа 1'!AF6</f>
        <v>2.333333333333333</v>
      </c>
      <c r="BB18" s="18"/>
      <c r="BC18" s="18"/>
      <c r="BD18" s="49"/>
      <c r="BE18" s="14"/>
      <c r="BG18" s="18"/>
      <c r="BH18" s="18"/>
      <c r="BI18" s="49"/>
      <c r="BJ18" s="14"/>
      <c r="BL18" s="18"/>
      <c r="BM18" s="18"/>
      <c r="BN18" s="49"/>
      <c r="BO18" s="14"/>
      <c r="BQ18" s="18"/>
      <c r="BR18" s="18"/>
      <c r="BS18" s="49"/>
      <c r="BT18" s="14"/>
      <c r="BV18" s="18"/>
      <c r="BW18" s="18"/>
      <c r="BX18" s="49"/>
      <c r="BY18" s="14"/>
      <c r="CA18" s="18"/>
      <c r="CB18" s="18"/>
      <c r="CC18" s="49"/>
      <c r="CD18" s="14"/>
      <c r="CF18" s="18"/>
      <c r="CG18" s="18"/>
      <c r="CH18" s="49"/>
      <c r="CI18" s="14"/>
      <c r="CK18" s="18"/>
      <c r="CL18" s="18"/>
      <c r="CM18" s="49"/>
      <c r="CN18" s="14"/>
      <c r="CP18" s="18"/>
      <c r="CQ18" s="18"/>
      <c r="CR18" s="49"/>
      <c r="CS18" s="14"/>
      <c r="CU18" s="18"/>
      <c r="CV18" s="18"/>
      <c r="CW18" s="49"/>
      <c r="CX18" s="14"/>
      <c r="CZ18" s="18"/>
      <c r="DA18" s="18"/>
      <c r="DB18" s="49"/>
      <c r="DC18" s="14"/>
      <c r="DE18" s="18"/>
      <c r="DF18" s="18"/>
      <c r="DG18" s="49"/>
      <c r="DH18" s="14"/>
      <c r="DJ18" s="18"/>
      <c r="DK18" s="18"/>
      <c r="DL18" s="49"/>
      <c r="DM18" s="14"/>
      <c r="DO18" s="18"/>
      <c r="DP18" s="18"/>
      <c r="DQ18" s="49"/>
      <c r="DR18" s="14"/>
      <c r="DT18" s="18"/>
      <c r="DU18" s="18"/>
      <c r="DV18" s="49"/>
      <c r="DW18" s="14"/>
      <c r="DY18" s="18"/>
      <c r="DZ18" s="18"/>
      <c r="EA18" s="49"/>
      <c r="EB18" s="14"/>
      <c r="ED18" s="18"/>
      <c r="EE18" s="18"/>
      <c r="EF18" s="49"/>
      <c r="EG18" s="14"/>
      <c r="EH18" s="13" t="s">
        <v>219</v>
      </c>
      <c r="EI18" s="18">
        <v>14</v>
      </c>
      <c r="EJ18" s="18">
        <v>20</v>
      </c>
      <c r="EK18" s="49">
        <v>17</v>
      </c>
      <c r="EL18" s="14">
        <f>'[1]Группа 1'!CN6</f>
        <v>2.428571428571429</v>
      </c>
      <c r="EN18" s="18"/>
      <c r="EO18" s="18"/>
      <c r="EP18" s="49"/>
      <c r="EQ18" s="14"/>
      <c r="ES18" s="18"/>
      <c r="ET18" s="18"/>
      <c r="EU18" s="49"/>
      <c r="EV18" s="14"/>
      <c r="EX18" s="18"/>
      <c r="EY18" s="18"/>
      <c r="EZ18" s="49"/>
      <c r="FA18" s="14"/>
      <c r="FC18" s="18"/>
      <c r="FD18" s="18"/>
      <c r="FE18" s="49"/>
      <c r="FF18" s="14"/>
      <c r="FH18" s="18"/>
      <c r="FI18" s="18"/>
      <c r="FJ18" s="49"/>
      <c r="FK18" s="14"/>
      <c r="FL18" s="13" t="s">
        <v>219</v>
      </c>
      <c r="FM18" s="18">
        <v>6</v>
      </c>
      <c r="FN18" s="18">
        <v>20</v>
      </c>
      <c r="FO18" s="49">
        <v>52</v>
      </c>
      <c r="FP18" s="14">
        <f>'[1]Группа 1'!DC6</f>
        <v>4.333333333333334</v>
      </c>
      <c r="FR18" s="18"/>
      <c r="FS18" s="18"/>
      <c r="FT18" s="49"/>
      <c r="FU18" s="14"/>
      <c r="FW18" s="18"/>
      <c r="FX18" s="18"/>
      <c r="FY18" s="49"/>
      <c r="FZ18" s="14"/>
      <c r="GB18" s="18"/>
      <c r="GC18" s="18"/>
      <c r="GD18" s="49"/>
      <c r="GE18" s="14"/>
      <c r="GG18" s="18"/>
      <c r="GH18" s="18"/>
      <c r="GI18" s="49"/>
      <c r="GJ18" s="14"/>
    </row>
    <row r="19" spans="1:192" ht="15.75">
      <c r="A19" s="26">
        <v>1</v>
      </c>
      <c r="B19" s="26" t="s">
        <v>190</v>
      </c>
      <c r="D19" s="18"/>
      <c r="E19" s="18"/>
      <c r="F19" s="49"/>
      <c r="G19" s="14"/>
      <c r="I19" s="18"/>
      <c r="J19" s="18"/>
      <c r="K19" s="49"/>
      <c r="L19" s="14"/>
      <c r="M19" s="68"/>
      <c r="N19" s="18"/>
      <c r="O19" s="18"/>
      <c r="P19" s="49"/>
      <c r="Q19" s="14"/>
      <c r="S19" s="18"/>
      <c r="T19" s="18"/>
      <c r="U19" s="49"/>
      <c r="V19" s="14"/>
      <c r="X19" s="18"/>
      <c r="Y19" s="18"/>
      <c r="Z19" s="49"/>
      <c r="AA19" s="14"/>
      <c r="AC19" s="18"/>
      <c r="AD19" s="18"/>
      <c r="AE19" s="49"/>
      <c r="AF19" s="14"/>
      <c r="AH19" s="18"/>
      <c r="AI19" s="18"/>
      <c r="AJ19" s="49"/>
      <c r="AK19" s="14"/>
      <c r="AM19" s="18"/>
      <c r="AN19" s="18"/>
      <c r="AO19" s="49"/>
      <c r="AP19" s="14"/>
      <c r="AR19" s="18"/>
      <c r="AS19" s="18"/>
      <c r="AT19" s="49"/>
      <c r="AU19" s="14"/>
      <c r="AW19" s="18"/>
      <c r="AX19" s="18"/>
      <c r="AY19" s="49"/>
      <c r="AZ19" s="14"/>
      <c r="BB19" s="18"/>
      <c r="BC19" s="18"/>
      <c r="BD19" s="49"/>
      <c r="BE19" s="14"/>
      <c r="BG19" s="18"/>
      <c r="BH19" s="18"/>
      <c r="BI19" s="49"/>
      <c r="BJ19" s="14"/>
      <c r="BL19" s="18"/>
      <c r="BM19" s="18"/>
      <c r="BN19" s="49"/>
      <c r="BO19" s="14"/>
      <c r="BQ19" s="18"/>
      <c r="BR19" s="18"/>
      <c r="BS19" s="49"/>
      <c r="BT19" s="14"/>
      <c r="BV19" s="18"/>
      <c r="BW19" s="18"/>
      <c r="BX19" s="49"/>
      <c r="BY19" s="14"/>
      <c r="CA19" s="18"/>
      <c r="CB19" s="18"/>
      <c r="CC19" s="49"/>
      <c r="CD19" s="14"/>
      <c r="CF19" s="18"/>
      <c r="CG19" s="18"/>
      <c r="CH19" s="49"/>
      <c r="CI19" s="14"/>
      <c r="CK19" s="18"/>
      <c r="CL19" s="18"/>
      <c r="CM19" s="49"/>
      <c r="CN19" s="14"/>
      <c r="CP19" s="18"/>
      <c r="CQ19" s="18"/>
      <c r="CR19" s="49"/>
      <c r="CS19" s="14"/>
      <c r="CU19" s="18"/>
      <c r="CV19" s="18"/>
      <c r="CW19" s="49"/>
      <c r="CX19" s="14"/>
      <c r="CZ19" s="18"/>
      <c r="DA19" s="18"/>
      <c r="DB19" s="49"/>
      <c r="DC19" s="14"/>
      <c r="DE19" s="18"/>
      <c r="DF19" s="18"/>
      <c r="DG19" s="49"/>
      <c r="DH19" s="14"/>
      <c r="DJ19" s="18"/>
      <c r="DK19" s="18"/>
      <c r="DL19" s="49"/>
      <c r="DM19" s="14"/>
      <c r="DO19" s="18"/>
      <c r="DP19" s="18"/>
      <c r="DQ19" s="49"/>
      <c r="DR19" s="14"/>
      <c r="DT19" s="18"/>
      <c r="DU19" s="18"/>
      <c r="DV19" s="49"/>
      <c r="DW19" s="14"/>
      <c r="DY19" s="18"/>
      <c r="DZ19" s="18"/>
      <c r="EA19" s="49"/>
      <c r="EB19" s="14"/>
      <c r="ED19" s="18"/>
      <c r="EE19" s="18"/>
      <c r="EF19" s="49"/>
      <c r="EG19" s="14"/>
      <c r="EH19" s="13" t="s">
        <v>191</v>
      </c>
      <c r="EI19" s="18">
        <v>126</v>
      </c>
      <c r="EJ19" s="18">
        <v>187</v>
      </c>
      <c r="EK19" s="49">
        <v>40</v>
      </c>
      <c r="EL19" s="14">
        <f>'[1]Группа 1'!CN7</f>
        <v>2.484126984126984</v>
      </c>
      <c r="EN19" s="18"/>
      <c r="EO19" s="18"/>
      <c r="EP19" s="49"/>
      <c r="EQ19" s="14"/>
      <c r="ES19" s="18"/>
      <c r="ET19" s="18"/>
      <c r="EU19" s="49"/>
      <c r="EV19" s="14"/>
      <c r="EX19" s="18"/>
      <c r="EY19" s="18"/>
      <c r="EZ19" s="49"/>
      <c r="FA19" s="14"/>
      <c r="FC19" s="18"/>
      <c r="FD19" s="18"/>
      <c r="FE19" s="49"/>
      <c r="FF19" s="14"/>
      <c r="FH19" s="18"/>
      <c r="FI19" s="18"/>
      <c r="FJ19" s="49"/>
      <c r="FK19" s="14"/>
      <c r="FL19" s="13" t="s">
        <v>192</v>
      </c>
      <c r="FM19" s="18">
        <v>9</v>
      </c>
      <c r="FN19" s="18">
        <v>33</v>
      </c>
      <c r="FO19" s="49">
        <v>49</v>
      </c>
      <c r="FP19" s="14">
        <f>'[1]Группа 1'!DC7</f>
        <v>4.666666666666666</v>
      </c>
      <c r="FR19" s="18"/>
      <c r="FS19" s="18"/>
      <c r="FT19" s="49"/>
      <c r="FU19" s="14"/>
      <c r="FW19" s="18"/>
      <c r="FX19" s="18"/>
      <c r="FY19" s="49"/>
      <c r="FZ19" s="14"/>
      <c r="GB19" s="18"/>
      <c r="GC19" s="18"/>
      <c r="GD19" s="49"/>
      <c r="GE19" s="14"/>
      <c r="GG19" s="18"/>
      <c r="GH19" s="18"/>
      <c r="GI19" s="49"/>
      <c r="GJ19" s="14"/>
    </row>
    <row r="20" spans="1:192" ht="15.75">
      <c r="A20" s="26">
        <v>1</v>
      </c>
      <c r="B20" s="26" t="s">
        <v>167</v>
      </c>
      <c r="D20" s="18"/>
      <c r="E20" s="18"/>
      <c r="F20" s="49"/>
      <c r="G20" s="14"/>
      <c r="I20" s="18"/>
      <c r="J20" s="18"/>
      <c r="K20" s="49"/>
      <c r="L20" s="14"/>
      <c r="M20" s="68"/>
      <c r="N20" s="18"/>
      <c r="O20" s="18"/>
      <c r="P20" s="49"/>
      <c r="Q20" s="14"/>
      <c r="S20" s="18"/>
      <c r="T20" s="18"/>
      <c r="U20" s="49"/>
      <c r="V20" s="14"/>
      <c r="X20" s="18"/>
      <c r="Y20" s="18"/>
      <c r="Z20" s="49"/>
      <c r="AA20" s="14"/>
      <c r="AC20" s="18"/>
      <c r="AD20" s="18"/>
      <c r="AE20" s="49"/>
      <c r="AF20" s="14"/>
      <c r="AH20" s="18"/>
      <c r="AI20" s="18"/>
      <c r="AJ20" s="49"/>
      <c r="AK20" s="14"/>
      <c r="AM20" s="18"/>
      <c r="AN20" s="18"/>
      <c r="AO20" s="49"/>
      <c r="AP20" s="14"/>
      <c r="AQ20" s="13" t="s">
        <v>168</v>
      </c>
      <c r="AR20" s="18">
        <v>15</v>
      </c>
      <c r="AS20" s="18">
        <v>15</v>
      </c>
      <c r="AT20" s="49">
        <v>8</v>
      </c>
      <c r="AU20" s="14">
        <f>'[1]Группа 1'!V5</f>
        <v>2</v>
      </c>
      <c r="AW20" s="18"/>
      <c r="AX20" s="18"/>
      <c r="AY20" s="49"/>
      <c r="AZ20" s="14"/>
      <c r="BB20" s="18"/>
      <c r="BC20" s="18"/>
      <c r="BD20" s="49"/>
      <c r="BE20" s="14"/>
      <c r="BG20" s="18"/>
      <c r="BH20" s="18"/>
      <c r="BI20" s="49"/>
      <c r="BJ20" s="14"/>
      <c r="BL20" s="18"/>
      <c r="BM20" s="18"/>
      <c r="BN20" s="49"/>
      <c r="BO20" s="14"/>
      <c r="BQ20" s="18"/>
      <c r="BR20" s="18"/>
      <c r="BS20" s="49"/>
      <c r="BT20" s="14"/>
      <c r="BV20" s="18"/>
      <c r="BW20" s="18"/>
      <c r="BX20" s="49"/>
      <c r="BY20" s="14"/>
      <c r="CA20" s="18"/>
      <c r="CB20" s="18"/>
      <c r="CC20" s="49"/>
      <c r="CD20" s="14"/>
      <c r="CF20" s="18"/>
      <c r="CG20" s="18"/>
      <c r="CH20" s="49"/>
      <c r="CI20" s="14"/>
      <c r="CK20" s="18"/>
      <c r="CL20" s="18"/>
      <c r="CM20" s="49"/>
      <c r="CN20" s="14"/>
      <c r="CP20" s="18"/>
      <c r="CQ20" s="18"/>
      <c r="CR20" s="49"/>
      <c r="CS20" s="14"/>
      <c r="CU20" s="18"/>
      <c r="CV20" s="18"/>
      <c r="CW20" s="49"/>
      <c r="CX20" s="14"/>
      <c r="CZ20" s="18"/>
      <c r="DA20" s="18"/>
      <c r="DB20" s="49"/>
      <c r="DC20" s="14"/>
      <c r="DE20" s="18"/>
      <c r="DF20" s="18"/>
      <c r="DG20" s="49"/>
      <c r="DH20" s="14"/>
      <c r="DJ20" s="18"/>
      <c r="DK20" s="18"/>
      <c r="DL20" s="49"/>
      <c r="DM20" s="14"/>
      <c r="DO20" s="18"/>
      <c r="DP20" s="18"/>
      <c r="DQ20" s="49"/>
      <c r="DR20" s="14"/>
      <c r="DT20" s="18"/>
      <c r="DU20" s="18"/>
      <c r="DV20" s="49"/>
      <c r="DW20" s="14"/>
      <c r="DY20" s="18"/>
      <c r="DZ20" s="18"/>
      <c r="EA20" s="49"/>
      <c r="EB20" s="14"/>
      <c r="ED20" s="18"/>
      <c r="EE20" s="18"/>
      <c r="EF20" s="49"/>
      <c r="EG20" s="14"/>
      <c r="EI20" s="18"/>
      <c r="EJ20" s="18"/>
      <c r="EK20" s="49"/>
      <c r="EL20" s="14"/>
      <c r="EN20" s="18"/>
      <c r="EO20" s="18"/>
      <c r="EP20" s="49"/>
      <c r="EQ20" s="14"/>
      <c r="ES20" s="18"/>
      <c r="ET20" s="18"/>
      <c r="EU20" s="49"/>
      <c r="EV20" s="14"/>
      <c r="EX20" s="18"/>
      <c r="EY20" s="18"/>
      <c r="EZ20" s="49"/>
      <c r="FA20" s="14"/>
      <c r="FC20" s="18"/>
      <c r="FD20" s="18"/>
      <c r="FE20" s="49"/>
      <c r="FF20" s="14"/>
      <c r="FH20" s="18"/>
      <c r="FI20" s="18"/>
      <c r="FJ20" s="49"/>
      <c r="FK20" s="14"/>
      <c r="FM20" s="18"/>
      <c r="FN20" s="18"/>
      <c r="FO20" s="49"/>
      <c r="FP20" s="14"/>
      <c r="FR20" s="18"/>
      <c r="FS20" s="18"/>
      <c r="FT20" s="49"/>
      <c r="FU20" s="14"/>
      <c r="FW20" s="18"/>
      <c r="FX20" s="18"/>
      <c r="FY20" s="49"/>
      <c r="FZ20" s="14"/>
      <c r="GB20" s="18"/>
      <c r="GC20" s="18"/>
      <c r="GD20" s="49"/>
      <c r="GE20" s="14"/>
      <c r="GG20" s="18"/>
      <c r="GH20" s="18"/>
      <c r="GI20" s="49"/>
      <c r="GJ20" s="14"/>
    </row>
    <row r="21" spans="1:192" ht="15.75">
      <c r="A21" s="26">
        <v>4</v>
      </c>
      <c r="B21" s="26" t="s">
        <v>412</v>
      </c>
      <c r="D21" s="18"/>
      <c r="E21" s="18"/>
      <c r="F21" s="49"/>
      <c r="G21" s="14"/>
      <c r="I21" s="18"/>
      <c r="J21" s="18"/>
      <c r="K21" s="49"/>
      <c r="L21" s="14"/>
      <c r="M21" s="68"/>
      <c r="N21" s="18"/>
      <c r="O21" s="18"/>
      <c r="P21" s="49"/>
      <c r="Q21" s="14"/>
      <c r="S21" s="18"/>
      <c r="T21" s="18"/>
      <c r="U21" s="49"/>
      <c r="V21" s="14"/>
      <c r="X21" s="18"/>
      <c r="Y21" s="18"/>
      <c r="Z21" s="49"/>
      <c r="AA21" s="14"/>
      <c r="AC21" s="18"/>
      <c r="AD21" s="18"/>
      <c r="AE21" s="49"/>
      <c r="AF21" s="14"/>
      <c r="AH21" s="18"/>
      <c r="AI21" s="18"/>
      <c r="AJ21" s="49"/>
      <c r="AK21" s="14"/>
      <c r="AM21" s="18"/>
      <c r="AN21" s="18"/>
      <c r="AO21" s="49"/>
      <c r="AP21" s="14"/>
      <c r="AQ21" s="13"/>
      <c r="AR21" s="18"/>
      <c r="AS21" s="18"/>
      <c r="AT21" s="49"/>
      <c r="AU21" s="14"/>
      <c r="AW21" s="18"/>
      <c r="AX21" s="18"/>
      <c r="AY21" s="49"/>
      <c r="AZ21" s="14"/>
      <c r="BB21" s="18"/>
      <c r="BC21" s="18"/>
      <c r="BD21" s="49"/>
      <c r="BE21" s="14"/>
      <c r="BG21" s="18"/>
      <c r="BH21" s="18"/>
      <c r="BI21" s="49"/>
      <c r="BJ21" s="14"/>
      <c r="BL21" s="18"/>
      <c r="BM21" s="18"/>
      <c r="BN21" s="49"/>
      <c r="BO21" s="14"/>
      <c r="BQ21" s="18"/>
      <c r="BR21" s="18"/>
      <c r="BS21" s="49"/>
      <c r="BT21" s="14"/>
      <c r="BV21" s="18"/>
      <c r="BW21" s="18"/>
      <c r="BX21" s="49"/>
      <c r="BY21" s="14"/>
      <c r="BZ21" s="62" t="s">
        <v>413</v>
      </c>
      <c r="CA21" s="59">
        <v>2</v>
      </c>
      <c r="CB21" s="59">
        <v>3</v>
      </c>
      <c r="CC21" s="60">
        <v>26</v>
      </c>
      <c r="CD21" s="61">
        <f>'[1]Группа 4'!V8</f>
        <v>5.8</v>
      </c>
      <c r="CF21" s="18"/>
      <c r="CG21" s="18"/>
      <c r="CH21" s="49"/>
      <c r="CI21" s="14"/>
      <c r="CK21" s="18"/>
      <c r="CL21" s="18"/>
      <c r="CM21" s="49"/>
      <c r="CN21" s="14"/>
      <c r="CP21" s="18"/>
      <c r="CQ21" s="18"/>
      <c r="CR21" s="49"/>
      <c r="CS21" s="14"/>
      <c r="CU21" s="18"/>
      <c r="CV21" s="18"/>
      <c r="CW21" s="49"/>
      <c r="CX21" s="14"/>
      <c r="CZ21" s="18"/>
      <c r="DA21" s="18"/>
      <c r="DB21" s="49"/>
      <c r="DC21" s="14"/>
      <c r="DE21" s="18"/>
      <c r="DF21" s="18"/>
      <c r="DG21" s="49"/>
      <c r="DH21" s="14"/>
      <c r="DJ21" s="18"/>
      <c r="DK21" s="18"/>
      <c r="DL21" s="49"/>
      <c r="DM21" s="14"/>
      <c r="DN21" s="62" t="s">
        <v>414</v>
      </c>
      <c r="DO21" s="59">
        <v>2</v>
      </c>
      <c r="DP21" s="59">
        <v>7</v>
      </c>
      <c r="DQ21" s="60">
        <v>51</v>
      </c>
      <c r="DR21" s="61">
        <f>'[1]Группа 4'!AF8</f>
        <v>8.2</v>
      </c>
      <c r="DS21" s="62" t="s">
        <v>413</v>
      </c>
      <c r="DT21" s="59">
        <v>1</v>
      </c>
      <c r="DU21" s="59">
        <v>3</v>
      </c>
      <c r="DV21" s="60">
        <v>65</v>
      </c>
      <c r="DW21" s="61">
        <f>'[1]Группа 4'!AZ8</f>
        <v>7.9</v>
      </c>
      <c r="DY21" s="18"/>
      <c r="DZ21" s="18"/>
      <c r="EA21" s="49"/>
      <c r="EB21" s="14"/>
      <c r="ED21" s="18"/>
      <c r="EE21" s="18"/>
      <c r="EF21" s="49"/>
      <c r="EG21" s="14"/>
      <c r="EH21" t="s">
        <v>146</v>
      </c>
      <c r="EI21" s="18">
        <v>27</v>
      </c>
      <c r="EJ21" s="18">
        <v>29</v>
      </c>
      <c r="EK21" s="49">
        <v>10</v>
      </c>
      <c r="EL21" s="14">
        <f>'[1]Группа 4'!AK8</f>
        <v>4.074074074074074</v>
      </c>
      <c r="EN21" s="18"/>
      <c r="EO21" s="18"/>
      <c r="EP21" s="49"/>
      <c r="EQ21" s="14"/>
      <c r="ES21" s="18"/>
      <c r="ET21" s="18"/>
      <c r="EU21" s="49"/>
      <c r="EV21" s="14"/>
      <c r="EX21" s="18"/>
      <c r="EY21" s="18"/>
      <c r="EZ21" s="49"/>
      <c r="FA21" s="14"/>
      <c r="FB21" s="68" t="s">
        <v>415</v>
      </c>
      <c r="FC21" s="18">
        <v>5</v>
      </c>
      <c r="FD21" s="18">
        <v>9</v>
      </c>
      <c r="FE21" s="49">
        <v>62</v>
      </c>
      <c r="FF21" s="14">
        <f>'[1]Группа 4'!BE8</f>
        <v>5.8</v>
      </c>
      <c r="FH21" s="18"/>
      <c r="FI21" s="18"/>
      <c r="FJ21" s="49"/>
      <c r="FK21" s="14"/>
      <c r="FL21" s="62" t="s">
        <v>92</v>
      </c>
      <c r="FM21" s="59">
        <v>2</v>
      </c>
      <c r="FN21" s="59">
        <v>7</v>
      </c>
      <c r="FO21" s="60">
        <v>51</v>
      </c>
      <c r="FP21" s="61">
        <f>'[1]Группа 4'!BO8</f>
        <v>8.2</v>
      </c>
      <c r="FR21" s="18"/>
      <c r="FS21" s="18"/>
      <c r="FT21" s="49"/>
      <c r="FU21" s="14"/>
      <c r="FW21" s="18"/>
      <c r="FX21" s="18"/>
      <c r="FY21" s="49"/>
      <c r="FZ21" s="14"/>
      <c r="GB21" s="18"/>
      <c r="GC21" s="18"/>
      <c r="GD21" s="49"/>
      <c r="GE21" s="14"/>
      <c r="GG21" s="18"/>
      <c r="GH21" s="18"/>
      <c r="GI21" s="49"/>
      <c r="GJ21" s="14"/>
    </row>
    <row r="22" spans="1:192" ht="15.75">
      <c r="A22" s="26">
        <v>2</v>
      </c>
      <c r="B22" s="26" t="s">
        <v>405</v>
      </c>
      <c r="D22" s="18"/>
      <c r="E22" s="18"/>
      <c r="F22" s="49"/>
      <c r="G22" s="14"/>
      <c r="I22" s="18"/>
      <c r="J22" s="18"/>
      <c r="K22" s="49"/>
      <c r="L22" s="14"/>
      <c r="M22" s="68"/>
      <c r="N22" s="18"/>
      <c r="O22" s="18"/>
      <c r="P22" s="49"/>
      <c r="Q22" s="14"/>
      <c r="S22" s="18"/>
      <c r="T22" s="18"/>
      <c r="U22" s="49"/>
      <c r="V22" s="14"/>
      <c r="X22" s="18"/>
      <c r="Y22" s="18"/>
      <c r="Z22" s="49"/>
      <c r="AA22" s="14"/>
      <c r="AC22" s="18"/>
      <c r="AD22" s="18"/>
      <c r="AE22" s="49"/>
      <c r="AF22" s="14"/>
      <c r="AH22" s="18"/>
      <c r="AI22" s="18"/>
      <c r="AJ22" s="49"/>
      <c r="AK22" s="14"/>
      <c r="AM22" s="18"/>
      <c r="AN22" s="18"/>
      <c r="AO22" s="49"/>
      <c r="AP22" s="14"/>
      <c r="AQ22" s="13"/>
      <c r="AR22" s="18"/>
      <c r="AS22" s="18"/>
      <c r="AT22" s="49"/>
      <c r="AU22" s="14"/>
      <c r="AW22" s="18"/>
      <c r="AX22" s="18"/>
      <c r="AY22" s="49"/>
      <c r="AZ22" s="14"/>
      <c r="BB22" s="18"/>
      <c r="BC22" s="18"/>
      <c r="BD22" s="49"/>
      <c r="BE22" s="14"/>
      <c r="BG22" s="18"/>
      <c r="BH22" s="18"/>
      <c r="BI22" s="49"/>
      <c r="BJ22" s="14"/>
      <c r="BL22" s="18"/>
      <c r="BM22" s="18"/>
      <c r="BN22" s="49"/>
      <c r="BO22" s="14"/>
      <c r="BQ22" s="18"/>
      <c r="BR22" s="18"/>
      <c r="BS22" s="49"/>
      <c r="BT22" s="14"/>
      <c r="BV22" s="18"/>
      <c r="BW22" s="18"/>
      <c r="BX22" s="49"/>
      <c r="BY22" s="14"/>
      <c r="CA22" s="18"/>
      <c r="CB22" s="18"/>
      <c r="CC22" s="49"/>
      <c r="CD22" s="14"/>
      <c r="CF22" s="18"/>
      <c r="CG22" s="18"/>
      <c r="CH22" s="49"/>
      <c r="CI22" s="14"/>
      <c r="CK22" s="18"/>
      <c r="CL22" s="18"/>
      <c r="CM22" s="49"/>
      <c r="CN22" s="14"/>
      <c r="CP22" s="18"/>
      <c r="CQ22" s="18"/>
      <c r="CR22" s="49"/>
      <c r="CS22" s="14"/>
      <c r="CU22" s="18"/>
      <c r="CV22" s="18"/>
      <c r="CW22" s="49"/>
      <c r="CX22" s="14"/>
      <c r="CZ22" s="18"/>
      <c r="DA22" s="18"/>
      <c r="DB22" s="49"/>
      <c r="DC22" s="14"/>
      <c r="DE22" s="18"/>
      <c r="DF22" s="18"/>
      <c r="DG22" s="49"/>
      <c r="DH22" s="14"/>
      <c r="DJ22" s="18"/>
      <c r="DK22" s="18"/>
      <c r="DL22" s="49"/>
      <c r="DM22" s="14"/>
      <c r="DO22" s="18"/>
      <c r="DP22" s="18"/>
      <c r="DQ22" s="49"/>
      <c r="DR22" s="14"/>
      <c r="DT22" s="18"/>
      <c r="DU22" s="18"/>
      <c r="DV22" s="49"/>
      <c r="DW22" s="14"/>
      <c r="DY22" s="18"/>
      <c r="DZ22" s="18"/>
      <c r="EA22" s="49"/>
      <c r="EB22" s="14"/>
      <c r="ED22" s="18"/>
      <c r="EE22" s="18"/>
      <c r="EF22" s="49"/>
      <c r="EG22" s="14"/>
      <c r="EH22" t="s">
        <v>406</v>
      </c>
      <c r="EI22" s="18">
        <v>38</v>
      </c>
      <c r="EJ22" s="18">
        <v>38</v>
      </c>
      <c r="EK22" s="49">
        <v>5</v>
      </c>
      <c r="EL22" s="14">
        <f>'[1]Группа 2'!AF8</f>
        <v>3</v>
      </c>
      <c r="EN22" s="18"/>
      <c r="EO22" s="18"/>
      <c r="EP22" s="49"/>
      <c r="EQ22" s="14"/>
      <c r="ES22" s="18"/>
      <c r="ET22" s="18"/>
      <c r="EU22" s="49"/>
      <c r="EV22" s="14"/>
      <c r="EX22" s="18"/>
      <c r="EY22" s="18"/>
      <c r="EZ22" s="49"/>
      <c r="FA22" s="14"/>
      <c r="FC22" s="18"/>
      <c r="FD22" s="18"/>
      <c r="FE22" s="49"/>
      <c r="FF22" s="14"/>
      <c r="FH22" s="18"/>
      <c r="FI22" s="18"/>
      <c r="FJ22" s="49"/>
      <c r="FK22" s="14"/>
      <c r="FM22" s="18"/>
      <c r="FN22" s="18"/>
      <c r="FO22" s="49"/>
      <c r="FP22" s="14"/>
      <c r="FR22" s="18"/>
      <c r="FS22" s="18"/>
      <c r="FT22" s="49"/>
      <c r="FU22" s="14"/>
      <c r="FW22" s="18"/>
      <c r="FX22" s="18"/>
      <c r="FY22" s="49"/>
      <c r="FZ22" s="14"/>
      <c r="GB22" s="18"/>
      <c r="GC22" s="18"/>
      <c r="GD22" s="49"/>
      <c r="GE22" s="14"/>
      <c r="GG22" s="18"/>
      <c r="GH22" s="18"/>
      <c r="GI22" s="49"/>
      <c r="GJ22" s="14"/>
    </row>
    <row r="23" spans="1:192" ht="15.75">
      <c r="A23" s="26">
        <v>2</v>
      </c>
      <c r="B23" s="69" t="s">
        <v>263</v>
      </c>
      <c r="D23" s="18"/>
      <c r="E23" s="18"/>
      <c r="F23" s="49"/>
      <c r="G23" s="14"/>
      <c r="I23" s="18"/>
      <c r="J23" s="18"/>
      <c r="K23" s="49"/>
      <c r="L23" s="14"/>
      <c r="M23" s="68"/>
      <c r="N23" s="18"/>
      <c r="O23" s="18"/>
      <c r="P23" s="49"/>
      <c r="Q23" s="14"/>
      <c r="S23" s="18"/>
      <c r="T23" s="18"/>
      <c r="U23" s="49"/>
      <c r="V23" s="14"/>
      <c r="X23" s="18"/>
      <c r="Y23" s="18"/>
      <c r="Z23" s="49"/>
      <c r="AA23" s="14"/>
      <c r="AC23" s="18"/>
      <c r="AD23" s="18"/>
      <c r="AE23" s="49"/>
      <c r="AF23" s="14"/>
      <c r="AH23" s="18"/>
      <c r="AI23" s="18"/>
      <c r="AJ23" s="49"/>
      <c r="AK23" s="14"/>
      <c r="AM23" s="18"/>
      <c r="AN23" s="18"/>
      <c r="AO23" s="49"/>
      <c r="AP23" s="14"/>
      <c r="AQ23" t="s">
        <v>264</v>
      </c>
      <c r="AR23" s="18">
        <v>279</v>
      </c>
      <c r="AS23" s="18">
        <v>350</v>
      </c>
      <c r="AT23" s="49">
        <v>48</v>
      </c>
      <c r="AU23" s="14">
        <f>'[1]Группа 2'!L9</f>
        <v>3.2544802867383513</v>
      </c>
      <c r="AW23" s="18"/>
      <c r="AX23" s="18"/>
      <c r="AY23" s="49"/>
      <c r="AZ23" s="14"/>
      <c r="BB23" s="18"/>
      <c r="BC23" s="18"/>
      <c r="BD23" s="49"/>
      <c r="BE23" s="14"/>
      <c r="BG23" s="18"/>
      <c r="BH23" s="18"/>
      <c r="BI23" s="49"/>
      <c r="BJ23" s="14"/>
      <c r="BL23" s="18"/>
      <c r="BM23" s="18"/>
      <c r="BN23" s="49"/>
      <c r="BO23" s="14"/>
      <c r="BQ23" s="18"/>
      <c r="BR23" s="18"/>
      <c r="BS23" s="49"/>
      <c r="BT23" s="14"/>
      <c r="BV23" s="18"/>
      <c r="BW23" s="18"/>
      <c r="BX23" s="49"/>
      <c r="BY23" s="14"/>
      <c r="CA23" s="18"/>
      <c r="CB23" s="18"/>
      <c r="CC23" s="49"/>
      <c r="CD23" s="14"/>
      <c r="CF23" s="18"/>
      <c r="CG23" s="18"/>
      <c r="CH23" s="49"/>
      <c r="CI23" s="14"/>
      <c r="CK23" s="18"/>
      <c r="CL23" s="18"/>
      <c r="CM23" s="49"/>
      <c r="CN23" s="14"/>
      <c r="CP23" s="18"/>
      <c r="CQ23" s="18"/>
      <c r="CR23" s="49"/>
      <c r="CS23" s="14"/>
      <c r="CU23" s="18"/>
      <c r="CV23" s="18"/>
      <c r="CW23" s="49"/>
      <c r="CX23" s="14"/>
      <c r="CZ23" s="18"/>
      <c r="DA23" s="18"/>
      <c r="DB23" s="49"/>
      <c r="DC23" s="14"/>
      <c r="DE23" s="18"/>
      <c r="DF23" s="18"/>
      <c r="DG23" s="49"/>
      <c r="DH23" s="14"/>
      <c r="DJ23" s="18"/>
      <c r="DK23" s="18"/>
      <c r="DL23" s="49"/>
      <c r="DM23" s="14"/>
      <c r="DO23" s="18"/>
      <c r="DP23" s="18"/>
      <c r="DQ23" s="49"/>
      <c r="DR23" s="14"/>
      <c r="DT23" s="18"/>
      <c r="DU23" s="18"/>
      <c r="DV23" s="49"/>
      <c r="DW23" s="14"/>
      <c r="DY23" s="18"/>
      <c r="DZ23" s="18"/>
      <c r="EA23" s="49"/>
      <c r="EB23" s="14"/>
      <c r="ED23" s="18"/>
      <c r="EE23" s="18"/>
      <c r="EF23" s="49"/>
      <c r="EG23" s="14"/>
      <c r="EI23" s="18"/>
      <c r="EJ23" s="18"/>
      <c r="EK23" s="49"/>
      <c r="EL23" s="14"/>
      <c r="EN23" s="18"/>
      <c r="EO23" s="18"/>
      <c r="EP23" s="49"/>
      <c r="EQ23" s="14"/>
      <c r="ES23" s="18"/>
      <c r="ET23" s="18"/>
      <c r="EU23" s="49"/>
      <c r="EV23" s="14"/>
      <c r="EX23" s="18"/>
      <c r="EY23" s="18"/>
      <c r="EZ23" s="49"/>
      <c r="FA23" s="14"/>
      <c r="FC23" s="18"/>
      <c r="FD23" s="18"/>
      <c r="FE23" s="49"/>
      <c r="FF23" s="14"/>
      <c r="FH23" s="18"/>
      <c r="FI23" s="18"/>
      <c r="FJ23" s="49"/>
      <c r="FK23" s="14"/>
      <c r="FM23" s="18"/>
      <c r="FN23" s="18"/>
      <c r="FO23" s="49"/>
      <c r="FP23" s="14"/>
      <c r="FR23" s="18"/>
      <c r="FS23" s="18"/>
      <c r="FT23" s="49"/>
      <c r="FU23" s="14"/>
      <c r="FW23" s="18"/>
      <c r="FX23" s="18"/>
      <c r="FY23" s="49"/>
      <c r="FZ23" s="14"/>
      <c r="GB23" s="18"/>
      <c r="GC23" s="18"/>
      <c r="GD23" s="49"/>
      <c r="GE23" s="14"/>
      <c r="GG23" s="18"/>
      <c r="GH23" s="18"/>
      <c r="GI23" s="49"/>
      <c r="GJ23" s="14"/>
    </row>
    <row r="24" spans="1:192" ht="15.75">
      <c r="A24" s="26">
        <v>2</v>
      </c>
      <c r="B24" s="69" t="s">
        <v>318</v>
      </c>
      <c r="D24" s="18"/>
      <c r="E24" s="18"/>
      <c r="F24" s="49"/>
      <c r="G24" s="14"/>
      <c r="I24" s="18"/>
      <c r="J24" s="18"/>
      <c r="K24" s="49"/>
      <c r="L24" s="14"/>
      <c r="M24" s="68"/>
      <c r="N24" s="18"/>
      <c r="O24" s="18"/>
      <c r="P24" s="49"/>
      <c r="Q24" s="14"/>
      <c r="S24" s="18"/>
      <c r="T24" s="18"/>
      <c r="U24" s="49"/>
      <c r="V24" s="14"/>
      <c r="X24" s="18"/>
      <c r="Y24" s="18"/>
      <c r="Z24" s="49"/>
      <c r="AA24" s="14"/>
      <c r="AC24" s="18"/>
      <c r="AD24" s="18"/>
      <c r="AE24" s="49"/>
      <c r="AF24" s="14"/>
      <c r="AH24" s="18"/>
      <c r="AI24" s="18"/>
      <c r="AJ24" s="49"/>
      <c r="AK24" s="14"/>
      <c r="AM24" s="18"/>
      <c r="AN24" s="18"/>
      <c r="AO24" s="49"/>
      <c r="AP24" s="14"/>
      <c r="AQ24" s="66" t="s">
        <v>264</v>
      </c>
      <c r="AR24" s="67">
        <v>324</v>
      </c>
      <c r="AS24" s="67">
        <v>353</v>
      </c>
      <c r="AT24" s="49">
        <v>23</v>
      </c>
      <c r="AU24" s="14">
        <f>'[1]Группа 2'!L10</f>
        <v>4.089506172839506</v>
      </c>
      <c r="AW24" s="18"/>
      <c r="AX24" s="18"/>
      <c r="AY24" s="49"/>
      <c r="AZ24" s="14"/>
      <c r="BB24" s="18"/>
      <c r="BC24" s="18"/>
      <c r="BD24" s="49"/>
      <c r="BE24" s="14"/>
      <c r="BG24" s="18"/>
      <c r="BH24" s="18"/>
      <c r="BI24" s="49"/>
      <c r="BJ24" s="14"/>
      <c r="BL24" s="18"/>
      <c r="BM24" s="18"/>
      <c r="BN24" s="49"/>
      <c r="BO24" s="14"/>
      <c r="BQ24" s="18"/>
      <c r="BR24" s="18"/>
      <c r="BS24" s="49"/>
      <c r="BT24" s="14"/>
      <c r="BV24" s="18"/>
      <c r="BW24" s="18"/>
      <c r="BX24" s="49"/>
      <c r="BY24" s="14"/>
      <c r="CA24" s="18"/>
      <c r="CB24" s="18"/>
      <c r="CC24" s="49"/>
      <c r="CD24" s="14"/>
      <c r="CF24" s="18"/>
      <c r="CG24" s="18"/>
      <c r="CH24" s="49"/>
      <c r="CI24" s="14"/>
      <c r="CK24" s="18"/>
      <c r="CL24" s="18"/>
      <c r="CM24" s="49"/>
      <c r="CN24" s="14"/>
      <c r="CP24" s="18"/>
      <c r="CQ24" s="18"/>
      <c r="CR24" s="49"/>
      <c r="CS24" s="14"/>
      <c r="CU24" s="18"/>
      <c r="CV24" s="18"/>
      <c r="CW24" s="49"/>
      <c r="CX24" s="14"/>
      <c r="CZ24" s="18"/>
      <c r="DA24" s="18"/>
      <c r="DB24" s="49"/>
      <c r="DC24" s="14"/>
      <c r="DE24" s="18"/>
      <c r="DF24" s="18"/>
      <c r="DG24" s="49"/>
      <c r="DH24" s="14"/>
      <c r="DJ24" s="18"/>
      <c r="DK24" s="18"/>
      <c r="DL24" s="49"/>
      <c r="DM24" s="14"/>
      <c r="DO24" s="18"/>
      <c r="DP24" s="18"/>
      <c r="DQ24" s="49"/>
      <c r="DR24" s="14"/>
      <c r="DT24" s="18"/>
      <c r="DU24" s="18"/>
      <c r="DV24" s="49"/>
      <c r="DW24" s="14"/>
      <c r="DY24" s="18"/>
      <c r="DZ24" s="18"/>
      <c r="EA24" s="49"/>
      <c r="EB24" s="14"/>
      <c r="ED24" s="18"/>
      <c r="EE24" s="18"/>
      <c r="EF24" s="49"/>
      <c r="EG24" s="14"/>
      <c r="EI24" s="18"/>
      <c r="EJ24" s="18"/>
      <c r="EK24" s="49"/>
      <c r="EL24" s="14"/>
      <c r="EN24" s="18"/>
      <c r="EO24" s="18"/>
      <c r="EP24" s="49"/>
      <c r="EQ24" s="14"/>
      <c r="ES24" s="18"/>
      <c r="ET24" s="18"/>
      <c r="EU24" s="49"/>
      <c r="EV24" s="14"/>
      <c r="EX24" s="18"/>
      <c r="EY24" s="18"/>
      <c r="EZ24" s="49"/>
      <c r="FA24" s="14"/>
      <c r="FC24" s="18"/>
      <c r="FD24" s="18"/>
      <c r="FE24" s="49"/>
      <c r="FF24" s="14"/>
      <c r="FH24" s="18"/>
      <c r="FI24" s="18"/>
      <c r="FJ24" s="49"/>
      <c r="FK24" s="14"/>
      <c r="FM24" s="18"/>
      <c r="FN24" s="18"/>
      <c r="FO24" s="49"/>
      <c r="FP24" s="14"/>
      <c r="FR24" s="18"/>
      <c r="FS24" s="18"/>
      <c r="FT24" s="49"/>
      <c r="FU24" s="14"/>
      <c r="FW24" s="18"/>
      <c r="FX24" s="18"/>
      <c r="FY24" s="49"/>
      <c r="FZ24" s="14"/>
      <c r="GB24" s="18"/>
      <c r="GC24" s="18"/>
      <c r="GD24" s="49"/>
      <c r="GE24" s="14"/>
      <c r="GG24" s="18"/>
      <c r="GH24" s="18"/>
      <c r="GI24" s="49"/>
      <c r="GJ24" s="14"/>
    </row>
    <row r="25" spans="1:192" ht="15.75">
      <c r="A25" s="26">
        <v>2</v>
      </c>
      <c r="B25" s="69" t="s">
        <v>265</v>
      </c>
      <c r="D25" s="18"/>
      <c r="E25" s="18"/>
      <c r="F25" s="49"/>
      <c r="G25" s="14"/>
      <c r="I25" s="18"/>
      <c r="J25" s="18"/>
      <c r="K25" s="49"/>
      <c r="L25" s="14"/>
      <c r="M25" s="68"/>
      <c r="N25" s="18"/>
      <c r="O25" s="18"/>
      <c r="P25" s="49"/>
      <c r="Q25" s="14"/>
      <c r="S25" s="18"/>
      <c r="T25" s="18"/>
      <c r="U25" s="49"/>
      <c r="V25" s="14"/>
      <c r="X25" s="18"/>
      <c r="Y25" s="18"/>
      <c r="Z25" s="49"/>
      <c r="AA25" s="14"/>
      <c r="AC25" s="18"/>
      <c r="AD25" s="18"/>
      <c r="AE25" s="49"/>
      <c r="AF25" s="14"/>
      <c r="AH25" s="18"/>
      <c r="AI25" s="18"/>
      <c r="AJ25" s="49"/>
      <c r="AK25" s="14"/>
      <c r="AM25" s="18"/>
      <c r="AN25" s="18"/>
      <c r="AO25" s="49"/>
      <c r="AP25" s="14"/>
      <c r="AQ25" t="s">
        <v>264</v>
      </c>
      <c r="AR25" s="18">
        <v>68</v>
      </c>
      <c r="AS25" s="18">
        <v>69</v>
      </c>
      <c r="AT25" s="49">
        <v>4</v>
      </c>
      <c r="AU25" s="14">
        <f>'[1]Группа 2'!L11</f>
        <v>3.014705882352941</v>
      </c>
      <c r="AW25" s="18"/>
      <c r="AX25" s="18"/>
      <c r="AY25" s="49"/>
      <c r="AZ25" s="14"/>
      <c r="BB25" s="18"/>
      <c r="BC25" s="18"/>
      <c r="BD25" s="49"/>
      <c r="BE25" s="14"/>
      <c r="BG25" s="18"/>
      <c r="BH25" s="18"/>
      <c r="BI25" s="49"/>
      <c r="BJ25" s="14"/>
      <c r="BL25" s="18"/>
      <c r="BM25" s="18"/>
      <c r="BN25" s="49"/>
      <c r="BO25" s="14"/>
      <c r="BQ25" s="18"/>
      <c r="BR25" s="18"/>
      <c r="BS25" s="49"/>
      <c r="BT25" s="14"/>
      <c r="BV25" s="18"/>
      <c r="BW25" s="18"/>
      <c r="BX25" s="49"/>
      <c r="BY25" s="14"/>
      <c r="CA25" s="18"/>
      <c r="CB25" s="18"/>
      <c r="CC25" s="49"/>
      <c r="CD25" s="14"/>
      <c r="CF25" s="18"/>
      <c r="CG25" s="18"/>
      <c r="CH25" s="49"/>
      <c r="CI25" s="14"/>
      <c r="CK25" s="18"/>
      <c r="CL25" s="18"/>
      <c r="CM25" s="49"/>
      <c r="CN25" s="14"/>
      <c r="CP25" s="18"/>
      <c r="CQ25" s="18"/>
      <c r="CR25" s="49"/>
      <c r="CS25" s="14"/>
      <c r="CU25" s="18"/>
      <c r="CV25" s="18"/>
      <c r="CW25" s="49"/>
      <c r="CX25" s="14"/>
      <c r="CZ25" s="18"/>
      <c r="DA25" s="18"/>
      <c r="DB25" s="49"/>
      <c r="DC25" s="14"/>
      <c r="DE25" s="18"/>
      <c r="DF25" s="18"/>
      <c r="DG25" s="49"/>
      <c r="DH25" s="14"/>
      <c r="DJ25" s="18"/>
      <c r="DK25" s="18"/>
      <c r="DL25" s="49"/>
      <c r="DM25" s="14"/>
      <c r="DO25" s="18"/>
      <c r="DP25" s="18"/>
      <c r="DQ25" s="49"/>
      <c r="DR25" s="14"/>
      <c r="DT25" s="18"/>
      <c r="DU25" s="18"/>
      <c r="DV25" s="49"/>
      <c r="DW25" s="14"/>
      <c r="DY25" s="18"/>
      <c r="DZ25" s="18"/>
      <c r="EA25" s="49"/>
      <c r="EB25" s="14"/>
      <c r="ED25" s="18"/>
      <c r="EE25" s="18"/>
      <c r="EF25" s="49"/>
      <c r="EG25" s="14"/>
      <c r="EI25" s="18"/>
      <c r="EJ25" s="18"/>
      <c r="EK25" s="49"/>
      <c r="EL25" s="14"/>
      <c r="EN25" s="18"/>
      <c r="EO25" s="18"/>
      <c r="EP25" s="49"/>
      <c r="EQ25" s="14"/>
      <c r="ES25" s="18"/>
      <c r="ET25" s="18"/>
      <c r="EU25" s="49"/>
      <c r="EV25" s="14"/>
      <c r="EX25" s="18"/>
      <c r="EY25" s="18"/>
      <c r="EZ25" s="49"/>
      <c r="FA25" s="14"/>
      <c r="FC25" s="18"/>
      <c r="FD25" s="18"/>
      <c r="FE25" s="49"/>
      <c r="FF25" s="14"/>
      <c r="FH25" s="18"/>
      <c r="FI25" s="18"/>
      <c r="FJ25" s="49"/>
      <c r="FK25" s="14"/>
      <c r="FM25" s="18"/>
      <c r="FN25" s="18"/>
      <c r="FO25" s="49"/>
      <c r="FP25" s="14"/>
      <c r="FR25" s="18"/>
      <c r="FS25" s="18"/>
      <c r="FT25" s="49"/>
      <c r="FU25" s="14"/>
      <c r="FW25" s="18"/>
      <c r="FX25" s="18"/>
      <c r="FY25" s="49"/>
      <c r="FZ25" s="14"/>
      <c r="GB25" s="18"/>
      <c r="GC25" s="18"/>
      <c r="GD25" s="49"/>
      <c r="GE25" s="14"/>
      <c r="GG25" s="18"/>
      <c r="GH25" s="18"/>
      <c r="GI25" s="49"/>
      <c r="GJ25" s="14"/>
    </row>
    <row r="26" spans="1:192" ht="15.75">
      <c r="A26" s="26">
        <v>3</v>
      </c>
      <c r="B26" s="69" t="s">
        <v>300</v>
      </c>
      <c r="D26" s="18"/>
      <c r="E26" s="18"/>
      <c r="F26" s="49"/>
      <c r="G26" s="14"/>
      <c r="I26" s="18"/>
      <c r="J26" s="18"/>
      <c r="K26" s="49"/>
      <c r="L26" s="14"/>
      <c r="M26" s="68"/>
      <c r="N26" s="18"/>
      <c r="O26" s="18"/>
      <c r="P26" s="49"/>
      <c r="Q26" s="14"/>
      <c r="S26" s="18"/>
      <c r="T26" s="18"/>
      <c r="U26" s="49"/>
      <c r="V26" s="14"/>
      <c r="X26" s="18"/>
      <c r="Y26" s="18"/>
      <c r="Z26" s="49"/>
      <c r="AA26" s="14"/>
      <c r="AC26" s="18"/>
      <c r="AD26" s="18"/>
      <c r="AE26" s="49"/>
      <c r="AF26" s="14"/>
      <c r="AH26" s="18"/>
      <c r="AI26" s="18"/>
      <c r="AJ26" s="49"/>
      <c r="AK26" s="14"/>
      <c r="AM26" s="18"/>
      <c r="AN26" s="18"/>
      <c r="AO26" s="49"/>
      <c r="AP26" s="14"/>
      <c r="AR26" s="18"/>
      <c r="AS26" s="18"/>
      <c r="AT26" s="49"/>
      <c r="AU26" s="14"/>
      <c r="AW26" s="18"/>
      <c r="AX26" s="18"/>
      <c r="AY26" s="49"/>
      <c r="AZ26" s="14"/>
      <c r="BB26" s="18"/>
      <c r="BC26" s="18"/>
      <c r="BD26" s="49"/>
      <c r="BE26" s="14"/>
      <c r="BG26" s="18"/>
      <c r="BH26" s="18"/>
      <c r="BI26" s="49"/>
      <c r="BJ26" s="14"/>
      <c r="BL26" s="18"/>
      <c r="BM26" s="18"/>
      <c r="BN26" s="49"/>
      <c r="BO26" s="14"/>
      <c r="BQ26" s="18"/>
      <c r="BR26" s="18"/>
      <c r="BS26" s="49"/>
      <c r="BT26" s="14"/>
      <c r="BV26" s="18"/>
      <c r="BW26" s="18"/>
      <c r="BX26" s="49"/>
      <c r="BY26" s="14"/>
      <c r="CA26" s="18"/>
      <c r="CB26" s="18"/>
      <c r="CC26" s="49"/>
      <c r="CD26" s="14"/>
      <c r="CF26" s="18"/>
      <c r="CG26" s="18"/>
      <c r="CH26" s="49"/>
      <c r="CI26" s="14"/>
      <c r="CK26" s="18"/>
      <c r="CL26" s="18"/>
      <c r="CM26" s="49"/>
      <c r="CN26" s="14"/>
      <c r="CP26" s="18"/>
      <c r="CQ26" s="18"/>
      <c r="CR26" s="49"/>
      <c r="CS26" s="14"/>
      <c r="CU26" s="18"/>
      <c r="CV26" s="18"/>
      <c r="CW26" s="49"/>
      <c r="CX26" s="14"/>
      <c r="CZ26" s="18"/>
      <c r="DA26" s="18"/>
      <c r="DB26" s="49"/>
      <c r="DC26" s="14"/>
      <c r="DE26" s="18"/>
      <c r="DF26" s="18"/>
      <c r="DG26" s="49"/>
      <c r="DH26" s="14"/>
      <c r="DJ26" s="18"/>
      <c r="DK26" s="18"/>
      <c r="DL26" s="49"/>
      <c r="DM26" s="14"/>
      <c r="DO26" s="18"/>
      <c r="DP26" s="18"/>
      <c r="DQ26" s="49"/>
      <c r="DR26" s="14"/>
      <c r="DT26" s="18"/>
      <c r="DU26" s="18"/>
      <c r="DV26" s="49"/>
      <c r="DW26" s="14"/>
      <c r="DY26" s="18"/>
      <c r="DZ26" s="18"/>
      <c r="EA26" s="49"/>
      <c r="EB26" s="14"/>
      <c r="ED26" s="18"/>
      <c r="EE26" s="18"/>
      <c r="EF26" s="49"/>
      <c r="EG26" s="14"/>
      <c r="EH26" s="62" t="s">
        <v>301</v>
      </c>
      <c r="EI26" s="59">
        <v>1</v>
      </c>
      <c r="EJ26" s="59">
        <v>2</v>
      </c>
      <c r="EK26" s="60">
        <v>8</v>
      </c>
      <c r="EL26" s="61">
        <f>'[1]Группа 3'!CX8</f>
        <v>4</v>
      </c>
      <c r="EN26" s="18"/>
      <c r="EO26" s="18"/>
      <c r="EP26" s="49"/>
      <c r="EQ26" s="14"/>
      <c r="ES26" s="18"/>
      <c r="ET26" s="18"/>
      <c r="EU26" s="49"/>
      <c r="EV26" s="14"/>
      <c r="EX26" s="18"/>
      <c r="EY26" s="18"/>
      <c r="EZ26" s="49"/>
      <c r="FA26" s="14"/>
      <c r="FC26" s="18"/>
      <c r="FD26" s="18"/>
      <c r="FE26" s="49"/>
      <c r="FF26" s="14"/>
      <c r="FH26" s="18"/>
      <c r="FI26" s="18"/>
      <c r="FJ26" s="49"/>
      <c r="FK26" s="14"/>
      <c r="FM26" s="18"/>
      <c r="FN26" s="18"/>
      <c r="FO26" s="49"/>
      <c r="FP26" s="14"/>
      <c r="FR26" s="18"/>
      <c r="FS26" s="18"/>
      <c r="FT26" s="49"/>
      <c r="FU26" s="14"/>
      <c r="FW26" s="18"/>
      <c r="FX26" s="18"/>
      <c r="FY26" s="49"/>
      <c r="FZ26" s="14"/>
      <c r="GB26" s="18"/>
      <c r="GC26" s="18"/>
      <c r="GD26" s="49"/>
      <c r="GE26" s="14"/>
      <c r="GG26" s="18"/>
      <c r="GH26" s="18"/>
      <c r="GI26" s="49"/>
      <c r="GJ26" s="14"/>
    </row>
    <row r="27" spans="1:192" ht="15.75">
      <c r="A27" s="26">
        <v>4</v>
      </c>
      <c r="B27" s="26" t="s">
        <v>175</v>
      </c>
      <c r="D27" s="18"/>
      <c r="E27" s="18"/>
      <c r="F27" s="49"/>
      <c r="G27" s="14"/>
      <c r="I27" s="18"/>
      <c r="J27" s="18"/>
      <c r="K27" s="49"/>
      <c r="L27" s="14"/>
      <c r="M27" t="s">
        <v>176</v>
      </c>
      <c r="N27" s="18">
        <v>99</v>
      </c>
      <c r="O27" s="18">
        <v>279</v>
      </c>
      <c r="P27" s="49">
        <v>320</v>
      </c>
      <c r="Q27" s="14">
        <v>6.82</v>
      </c>
      <c r="S27" s="18"/>
      <c r="T27" s="18"/>
      <c r="U27" s="49"/>
      <c r="V27" s="14"/>
      <c r="X27" s="18"/>
      <c r="Y27" s="18"/>
      <c r="Z27" s="49"/>
      <c r="AA27" s="14"/>
      <c r="AC27" s="18"/>
      <c r="AD27" s="18"/>
      <c r="AE27" s="49"/>
      <c r="AF27" s="14"/>
      <c r="AH27" s="18"/>
      <c r="AI27" s="18"/>
      <c r="AJ27" s="49"/>
      <c r="AK27" s="14"/>
      <c r="AM27" s="18"/>
      <c r="AN27" s="18"/>
      <c r="AO27" s="49"/>
      <c r="AP27" s="14"/>
      <c r="AQ27" s="13"/>
      <c r="AR27" s="18"/>
      <c r="AS27" s="18"/>
      <c r="AT27" s="49"/>
      <c r="AU27" s="14"/>
      <c r="AV27" t="s">
        <v>177</v>
      </c>
      <c r="AW27" s="18">
        <v>19</v>
      </c>
      <c r="AX27" s="18">
        <v>60</v>
      </c>
      <c r="AY27" s="49">
        <v>136</v>
      </c>
      <c r="AZ27" s="14">
        <f>'[1]Группа 4'!Q9</f>
        <v>7.157894736842105</v>
      </c>
      <c r="BB27" s="18"/>
      <c r="BC27" s="18"/>
      <c r="BD27" s="49"/>
      <c r="BE27" s="14"/>
      <c r="BG27" s="18"/>
      <c r="BH27" s="18"/>
      <c r="BI27" s="49"/>
      <c r="BJ27" s="14"/>
      <c r="BL27" s="18"/>
      <c r="BM27" s="18"/>
      <c r="BN27" s="49"/>
      <c r="BO27" s="14"/>
      <c r="BQ27" s="18"/>
      <c r="BR27" s="18"/>
      <c r="BS27" s="49"/>
      <c r="BT27" s="14"/>
      <c r="BV27" s="18"/>
      <c r="BW27" s="18"/>
      <c r="BX27" s="49"/>
      <c r="BY27" s="14"/>
      <c r="BZ27" t="s">
        <v>176</v>
      </c>
      <c r="CA27" s="18">
        <v>22</v>
      </c>
      <c r="CB27" s="18">
        <v>279</v>
      </c>
      <c r="CC27" s="49">
        <v>677</v>
      </c>
      <c r="CD27" s="14">
        <f>'[1]Группа 4'!V9</f>
        <v>16.68181818181818</v>
      </c>
      <c r="CE27" t="s">
        <v>178</v>
      </c>
      <c r="CF27" s="18">
        <v>24</v>
      </c>
      <c r="CG27" s="18">
        <v>27</v>
      </c>
      <c r="CH27" s="49">
        <v>46</v>
      </c>
      <c r="CI27" s="14">
        <f>'[1]Группа 4'!AA9</f>
        <v>4.125</v>
      </c>
      <c r="CK27" s="18"/>
      <c r="CL27" s="18"/>
      <c r="CM27" s="49"/>
      <c r="CN27" s="14"/>
      <c r="CP27" s="18"/>
      <c r="CQ27" s="18"/>
      <c r="CR27" s="49"/>
      <c r="CS27" s="14"/>
      <c r="CU27" s="18"/>
      <c r="CV27" s="18"/>
      <c r="CW27" s="49"/>
      <c r="CX27" s="14"/>
      <c r="CZ27" s="18"/>
      <c r="DA27" s="18"/>
      <c r="DB27" s="49"/>
      <c r="DC27" s="14"/>
      <c r="DE27" s="18"/>
      <c r="DF27" s="18"/>
      <c r="DG27" s="49"/>
      <c r="DH27" s="14"/>
      <c r="DJ27" s="18"/>
      <c r="DK27" s="18"/>
      <c r="DL27" s="49"/>
      <c r="DM27" s="14"/>
      <c r="DO27" s="18"/>
      <c r="DP27" s="18"/>
      <c r="DQ27" s="49"/>
      <c r="DR27" s="14"/>
      <c r="DT27" s="18"/>
      <c r="DU27" s="18"/>
      <c r="DV27" s="49"/>
      <c r="DW27" s="14"/>
      <c r="DY27" s="18"/>
      <c r="DZ27" s="18"/>
      <c r="EA27" s="49"/>
      <c r="EB27" s="14"/>
      <c r="ED27" s="18"/>
      <c r="EE27" s="18"/>
      <c r="EF27" s="49"/>
      <c r="EG27" s="14"/>
      <c r="EH27" t="s">
        <v>179</v>
      </c>
      <c r="EI27" s="18">
        <v>17</v>
      </c>
      <c r="EJ27" s="18">
        <v>20</v>
      </c>
      <c r="EK27" s="49">
        <v>154</v>
      </c>
      <c r="EL27" s="14">
        <f>'[1]Группа 4'!AK9</f>
        <v>4.176470588235294</v>
      </c>
      <c r="EN27" s="18"/>
      <c r="EO27" s="18"/>
      <c r="EP27" s="49"/>
      <c r="EQ27" s="14"/>
      <c r="ES27" s="18"/>
      <c r="ET27" s="18"/>
      <c r="EU27" s="49"/>
      <c r="EV27" s="14"/>
      <c r="EX27" s="18"/>
      <c r="EY27" s="18"/>
      <c r="EZ27" s="49"/>
      <c r="FA27" s="14"/>
      <c r="FC27" s="18"/>
      <c r="FD27" s="18"/>
      <c r="FE27" s="49"/>
      <c r="FF27" s="14"/>
      <c r="FG27" t="s">
        <v>180</v>
      </c>
      <c r="FH27" s="18">
        <v>34</v>
      </c>
      <c r="FI27" s="18">
        <v>39</v>
      </c>
      <c r="FJ27" s="49">
        <v>49</v>
      </c>
      <c r="FK27" s="14">
        <f>'[1]Группа 4'!BJ9</f>
        <v>4.147058823529411</v>
      </c>
      <c r="FL27" t="s">
        <v>176</v>
      </c>
      <c r="FM27" s="18">
        <v>94</v>
      </c>
      <c r="FN27" s="18">
        <v>279</v>
      </c>
      <c r="FO27" s="49">
        <v>309</v>
      </c>
      <c r="FP27" s="14">
        <f>'[1]Группа 4'!BO9</f>
        <v>6.968085106382979</v>
      </c>
      <c r="FR27" s="18"/>
      <c r="FS27" s="18"/>
      <c r="FT27" s="49"/>
      <c r="FU27" s="14"/>
      <c r="FW27" s="18"/>
      <c r="FX27" s="18"/>
      <c r="FY27" s="49"/>
      <c r="FZ27" s="14"/>
      <c r="GB27" s="18"/>
      <c r="GC27" s="18"/>
      <c r="GD27" s="49"/>
      <c r="GE27" s="14"/>
      <c r="GG27" s="18"/>
      <c r="GH27" s="18"/>
      <c r="GI27" s="49"/>
      <c r="GJ27" s="14"/>
    </row>
    <row r="28" spans="1:192" ht="15.75">
      <c r="A28" s="26">
        <v>2</v>
      </c>
      <c r="B28" s="26" t="s">
        <v>282</v>
      </c>
      <c r="D28" s="18"/>
      <c r="E28" s="18"/>
      <c r="F28" s="49"/>
      <c r="G28" s="14"/>
      <c r="I28" s="18"/>
      <c r="J28" s="18"/>
      <c r="K28" s="49"/>
      <c r="L28" s="14"/>
      <c r="N28" s="18"/>
      <c r="O28" s="18"/>
      <c r="P28" s="49"/>
      <c r="Q28" s="14"/>
      <c r="S28" s="18"/>
      <c r="T28" s="18"/>
      <c r="U28" s="49"/>
      <c r="V28" s="14"/>
      <c r="X28" s="18"/>
      <c r="Y28" s="18"/>
      <c r="Z28" s="49"/>
      <c r="AA28" s="14"/>
      <c r="AC28" s="18"/>
      <c r="AD28" s="18"/>
      <c r="AE28" s="49"/>
      <c r="AF28" s="14"/>
      <c r="AH28" s="18"/>
      <c r="AI28" s="18"/>
      <c r="AJ28" s="49"/>
      <c r="AK28" s="14"/>
      <c r="AM28" s="18"/>
      <c r="AN28" s="18"/>
      <c r="AO28" s="49"/>
      <c r="AP28" s="14"/>
      <c r="AQ28" s="13"/>
      <c r="AR28" s="18"/>
      <c r="AS28" s="18"/>
      <c r="AT28" s="49"/>
      <c r="AU28" s="14"/>
      <c r="AW28" s="18"/>
      <c r="AX28" s="18"/>
      <c r="AY28" s="49"/>
      <c r="AZ28" s="14"/>
      <c r="BB28" s="18"/>
      <c r="BC28" s="18"/>
      <c r="BD28" s="49"/>
      <c r="BE28" s="14"/>
      <c r="BG28" s="18"/>
      <c r="BH28" s="18"/>
      <c r="BI28" s="49"/>
      <c r="BJ28" s="14"/>
      <c r="BL28" s="18"/>
      <c r="BM28" s="18"/>
      <c r="BN28" s="49"/>
      <c r="BO28" s="14"/>
      <c r="BQ28" s="18"/>
      <c r="BR28" s="18"/>
      <c r="BS28" s="49"/>
      <c r="BT28" s="14"/>
      <c r="BV28" s="18"/>
      <c r="BW28" s="18"/>
      <c r="BX28" s="49"/>
      <c r="BY28" s="14"/>
      <c r="CA28" s="18"/>
      <c r="CB28" s="18"/>
      <c r="CC28" s="49"/>
      <c r="CD28" s="14"/>
      <c r="CF28" s="18"/>
      <c r="CG28" s="18"/>
      <c r="CH28" s="49"/>
      <c r="CI28" s="14"/>
      <c r="CK28" s="18"/>
      <c r="CL28" s="18"/>
      <c r="CM28" s="49"/>
      <c r="CN28" s="14"/>
      <c r="CP28" s="18"/>
      <c r="CQ28" s="18"/>
      <c r="CR28" s="49"/>
      <c r="CS28" s="14"/>
      <c r="CU28" s="18"/>
      <c r="CV28" s="18"/>
      <c r="CW28" s="49"/>
      <c r="CX28" s="14"/>
      <c r="CZ28" s="18"/>
      <c r="DA28" s="18"/>
      <c r="DB28" s="49"/>
      <c r="DC28" s="14"/>
      <c r="DE28" s="18"/>
      <c r="DF28" s="18"/>
      <c r="DG28" s="49"/>
      <c r="DH28" s="14"/>
      <c r="DJ28" s="18"/>
      <c r="DK28" s="18"/>
      <c r="DL28" s="49"/>
      <c r="DM28" s="14"/>
      <c r="DO28" s="18"/>
      <c r="DP28" s="18"/>
      <c r="DQ28" s="49"/>
      <c r="DR28" s="14"/>
      <c r="DT28" s="18"/>
      <c r="DU28" s="18"/>
      <c r="DV28" s="49"/>
      <c r="DW28" s="14"/>
      <c r="DY28" s="18"/>
      <c r="DZ28" s="18"/>
      <c r="EA28" s="49"/>
      <c r="EB28" s="14"/>
      <c r="ED28" s="18"/>
      <c r="EE28" s="18"/>
      <c r="EF28" s="49"/>
      <c r="EG28" s="14"/>
      <c r="EI28" s="18"/>
      <c r="EJ28" s="18"/>
      <c r="EK28" s="49"/>
      <c r="EL28" s="14"/>
      <c r="EN28" s="18"/>
      <c r="EO28" s="18"/>
      <c r="EP28" s="49"/>
      <c r="EQ28" s="14"/>
      <c r="ES28" s="18"/>
      <c r="ET28" s="18"/>
      <c r="EU28" s="49"/>
      <c r="EV28" s="14"/>
      <c r="EX28" s="18"/>
      <c r="EY28" s="18"/>
      <c r="EZ28" s="49"/>
      <c r="FA28" s="14"/>
      <c r="FC28" s="18"/>
      <c r="FD28" s="18"/>
      <c r="FE28" s="49"/>
      <c r="FF28" s="14"/>
      <c r="FG28" t="s">
        <v>30</v>
      </c>
      <c r="FH28" s="18">
        <v>9</v>
      </c>
      <c r="FI28" s="18">
        <v>20</v>
      </c>
      <c r="FJ28" s="49">
        <v>93</v>
      </c>
      <c r="FK28" s="14">
        <f>'[1]Группа 2'!AP12</f>
        <v>4.222222222222222</v>
      </c>
      <c r="FM28" s="18"/>
      <c r="FN28" s="18"/>
      <c r="FO28" s="49"/>
      <c r="FP28" s="14"/>
      <c r="FR28" s="18"/>
      <c r="FS28" s="18"/>
      <c r="FT28" s="49"/>
      <c r="FU28" s="14"/>
      <c r="FW28" s="18"/>
      <c r="FX28" s="18"/>
      <c r="FY28" s="49"/>
      <c r="FZ28" s="14"/>
      <c r="GB28" s="18"/>
      <c r="GC28" s="18"/>
      <c r="GD28" s="49"/>
      <c r="GE28" s="14"/>
      <c r="GG28" s="18"/>
      <c r="GH28" s="18"/>
      <c r="GI28" s="49"/>
      <c r="GJ28" s="14"/>
    </row>
    <row r="29" spans="1:192" ht="15.75">
      <c r="A29" s="26">
        <v>1</v>
      </c>
      <c r="B29" s="26" t="s">
        <v>278</v>
      </c>
      <c r="D29" s="18"/>
      <c r="E29" s="18"/>
      <c r="F29" s="49"/>
      <c r="G29" s="14"/>
      <c r="I29" s="18"/>
      <c r="J29" s="18"/>
      <c r="K29" s="49"/>
      <c r="L29" s="14"/>
      <c r="N29" s="18"/>
      <c r="O29" s="18"/>
      <c r="P29" s="49"/>
      <c r="Q29" s="14"/>
      <c r="S29" s="18"/>
      <c r="T29" s="18"/>
      <c r="U29" s="49"/>
      <c r="V29" s="14"/>
      <c r="X29" s="18"/>
      <c r="Y29" s="18"/>
      <c r="Z29" s="49"/>
      <c r="AA29" s="14"/>
      <c r="AC29" s="18"/>
      <c r="AD29" s="18"/>
      <c r="AE29" s="49"/>
      <c r="AF29" s="14"/>
      <c r="AH29" s="18"/>
      <c r="AI29" s="18"/>
      <c r="AJ29" s="49"/>
      <c r="AK29" s="14"/>
      <c r="AM29" s="18"/>
      <c r="AN29" s="18"/>
      <c r="AO29" s="49"/>
      <c r="AP29" s="14"/>
      <c r="AQ29" s="13"/>
      <c r="AR29" s="18"/>
      <c r="AS29" s="18"/>
      <c r="AT29" s="49"/>
      <c r="AU29" s="14"/>
      <c r="AW29" s="18"/>
      <c r="AX29" s="18"/>
      <c r="AY29" s="49"/>
      <c r="AZ29" s="14"/>
      <c r="BB29" s="18"/>
      <c r="BC29" s="18"/>
      <c r="BD29" s="49"/>
      <c r="BE29" s="14"/>
      <c r="BG29" s="18"/>
      <c r="BH29" s="18"/>
      <c r="BI29" s="49"/>
      <c r="BJ29" s="14"/>
      <c r="BL29" s="18"/>
      <c r="BM29" s="18"/>
      <c r="BN29" s="49"/>
      <c r="BO29" s="14"/>
      <c r="BQ29" s="18"/>
      <c r="BR29" s="18"/>
      <c r="BS29" s="49"/>
      <c r="BT29" s="14"/>
      <c r="BV29" s="18"/>
      <c r="BW29" s="18"/>
      <c r="BX29" s="49"/>
      <c r="BY29" s="14"/>
      <c r="CA29" s="18"/>
      <c r="CB29" s="18"/>
      <c r="CC29" s="49"/>
      <c r="CD29" s="14"/>
      <c r="CF29" s="18"/>
      <c r="CG29" s="18"/>
      <c r="CH29" s="49"/>
      <c r="CI29" s="14"/>
      <c r="CK29" s="18"/>
      <c r="CL29" s="18"/>
      <c r="CM29" s="49"/>
      <c r="CN29" s="14"/>
      <c r="CP29" s="18"/>
      <c r="CQ29" s="18"/>
      <c r="CR29" s="49"/>
      <c r="CS29" s="14"/>
      <c r="CU29" s="18"/>
      <c r="CV29" s="18"/>
      <c r="CW29" s="49"/>
      <c r="CX29" s="14"/>
      <c r="CZ29" s="18"/>
      <c r="DA29" s="18"/>
      <c r="DB29" s="49"/>
      <c r="DC29" s="14"/>
      <c r="DE29" s="18"/>
      <c r="DF29" s="18"/>
      <c r="DG29" s="49"/>
      <c r="DH29" s="14"/>
      <c r="DJ29" s="18"/>
      <c r="DK29" s="18"/>
      <c r="DL29" s="49"/>
      <c r="DM29" s="14"/>
      <c r="DO29" s="18"/>
      <c r="DP29" s="18"/>
      <c r="DQ29" s="49"/>
      <c r="DR29" s="14"/>
      <c r="DT29" s="18"/>
      <c r="DU29" s="18"/>
      <c r="DV29" s="49"/>
      <c r="DW29" s="14"/>
      <c r="DY29" s="18"/>
      <c r="DZ29" s="18"/>
      <c r="EA29" s="49"/>
      <c r="EB29" s="14"/>
      <c r="ED29" s="18"/>
      <c r="EE29" s="18"/>
      <c r="EF29" s="49"/>
      <c r="EG29" s="14"/>
      <c r="EH29" s="13" t="s">
        <v>279</v>
      </c>
      <c r="EI29" s="18">
        <v>9</v>
      </c>
      <c r="EJ29" s="18">
        <v>9</v>
      </c>
      <c r="EK29" s="49">
        <v>6</v>
      </c>
      <c r="EL29" s="14">
        <f>'[1]Группа 1'!CN8</f>
        <v>2</v>
      </c>
      <c r="EN29" s="18"/>
      <c r="EO29" s="18"/>
      <c r="EP29" s="49"/>
      <c r="EQ29" s="14"/>
      <c r="ES29" s="18"/>
      <c r="ET29" s="18"/>
      <c r="EU29" s="49"/>
      <c r="EV29" s="14"/>
      <c r="EX29" s="18"/>
      <c r="EY29" s="18"/>
      <c r="EZ29" s="49"/>
      <c r="FA29" s="14"/>
      <c r="FC29" s="18"/>
      <c r="FD29" s="18"/>
      <c r="FE29" s="49"/>
      <c r="FF29" s="14"/>
      <c r="FH29" s="18"/>
      <c r="FI29" s="18"/>
      <c r="FJ29" s="49"/>
      <c r="FK29" s="14"/>
      <c r="FM29" s="18"/>
      <c r="FN29" s="18"/>
      <c r="FO29" s="49"/>
      <c r="FP29" s="14"/>
      <c r="FR29" s="18"/>
      <c r="FS29" s="18"/>
      <c r="FT29" s="49"/>
      <c r="FU29" s="14"/>
      <c r="FW29" s="18"/>
      <c r="FX29" s="18"/>
      <c r="FY29" s="49"/>
      <c r="FZ29" s="14"/>
      <c r="GB29" s="18"/>
      <c r="GC29" s="18"/>
      <c r="GD29" s="49"/>
      <c r="GE29" s="14"/>
      <c r="GG29" s="18"/>
      <c r="GH29" s="18"/>
      <c r="GI29" s="49"/>
      <c r="GJ29" s="14"/>
    </row>
    <row r="30" spans="1:192" ht="15.75">
      <c r="A30" s="26">
        <v>4</v>
      </c>
      <c r="B30" s="26" t="s">
        <v>383</v>
      </c>
      <c r="D30" s="18"/>
      <c r="E30" s="18"/>
      <c r="F30" s="49"/>
      <c r="G30" s="14"/>
      <c r="I30" s="18"/>
      <c r="J30" s="18"/>
      <c r="K30" s="49"/>
      <c r="L30" s="14"/>
      <c r="N30" s="18"/>
      <c r="O30" s="18"/>
      <c r="P30" s="49"/>
      <c r="Q30" s="14"/>
      <c r="S30" s="18"/>
      <c r="T30" s="18"/>
      <c r="U30" s="49"/>
      <c r="V30" s="14"/>
      <c r="X30" s="18"/>
      <c r="Y30" s="18"/>
      <c r="Z30" s="49"/>
      <c r="AA30" s="14"/>
      <c r="AC30" s="18"/>
      <c r="AD30" s="18"/>
      <c r="AE30" s="49"/>
      <c r="AF30" s="14"/>
      <c r="AH30" s="18"/>
      <c r="AI30" s="18"/>
      <c r="AJ30" s="49"/>
      <c r="AK30" s="14"/>
      <c r="AM30" s="18"/>
      <c r="AN30" s="18"/>
      <c r="AO30" s="49"/>
      <c r="AP30" s="14"/>
      <c r="AQ30" s="13"/>
      <c r="AR30" s="18"/>
      <c r="AS30" s="18"/>
      <c r="AT30" s="49"/>
      <c r="AU30" s="14"/>
      <c r="AW30" s="18"/>
      <c r="AX30" s="18"/>
      <c r="AY30" s="49"/>
      <c r="AZ30" s="14"/>
      <c r="BB30" s="18"/>
      <c r="BC30" s="18"/>
      <c r="BD30" s="49"/>
      <c r="BE30" s="14"/>
      <c r="BG30" s="18"/>
      <c r="BH30" s="18"/>
      <c r="BI30" s="49"/>
      <c r="BJ30" s="14"/>
      <c r="BL30" s="18"/>
      <c r="BM30" s="18"/>
      <c r="BN30" s="49"/>
      <c r="BO30" s="14"/>
      <c r="BQ30" s="18"/>
      <c r="BR30" s="18"/>
      <c r="BS30" s="49"/>
      <c r="BT30" s="14"/>
      <c r="BV30" s="18"/>
      <c r="BW30" s="18"/>
      <c r="BX30" s="49"/>
      <c r="BY30" s="14"/>
      <c r="CA30" s="18"/>
      <c r="CB30" s="18"/>
      <c r="CC30" s="49"/>
      <c r="CD30" s="14"/>
      <c r="CF30" s="18"/>
      <c r="CG30" s="18"/>
      <c r="CH30" s="49"/>
      <c r="CI30" s="14"/>
      <c r="CK30" s="18"/>
      <c r="CL30" s="18"/>
      <c r="CM30" s="49"/>
      <c r="CN30" s="14"/>
      <c r="CP30" s="18"/>
      <c r="CQ30" s="18"/>
      <c r="CR30" s="49"/>
      <c r="CS30" s="14"/>
      <c r="CU30" s="18"/>
      <c r="CV30" s="18"/>
      <c r="CW30" s="49"/>
      <c r="CX30" s="14"/>
      <c r="CZ30" s="18"/>
      <c r="DA30" s="18"/>
      <c r="DB30" s="49"/>
      <c r="DC30" s="14"/>
      <c r="DE30" s="18"/>
      <c r="DF30" s="18"/>
      <c r="DG30" s="49"/>
      <c r="DH30" s="14"/>
      <c r="DJ30" s="18"/>
      <c r="DK30" s="18"/>
      <c r="DL30" s="49"/>
      <c r="DM30" s="14"/>
      <c r="DO30" s="18"/>
      <c r="DP30" s="18"/>
      <c r="DQ30" s="49"/>
      <c r="DR30" s="14"/>
      <c r="DT30" s="18"/>
      <c r="DU30" s="18"/>
      <c r="DV30" s="49"/>
      <c r="DW30" s="14"/>
      <c r="DY30" s="18"/>
      <c r="DZ30" s="18"/>
      <c r="EA30" s="49"/>
      <c r="EB30" s="14"/>
      <c r="ED30" s="18"/>
      <c r="EE30" s="18"/>
      <c r="EF30" s="49"/>
      <c r="EG30" s="14"/>
      <c r="EH30" s="13"/>
      <c r="EI30" s="18"/>
      <c r="EJ30" s="18"/>
      <c r="EK30" s="49"/>
      <c r="EL30" s="14"/>
      <c r="EN30" s="18"/>
      <c r="EO30" s="18"/>
      <c r="EP30" s="49"/>
      <c r="EQ30" s="14"/>
      <c r="ES30" s="18"/>
      <c r="ET30" s="18"/>
      <c r="EU30" s="49"/>
      <c r="EV30" s="14"/>
      <c r="EX30" s="18"/>
      <c r="EY30" s="18"/>
      <c r="EZ30" s="49"/>
      <c r="FA30" s="14"/>
      <c r="FC30" s="18"/>
      <c r="FD30" s="18"/>
      <c r="FE30" s="49"/>
      <c r="FF30" s="14"/>
      <c r="FH30" s="18"/>
      <c r="FI30" s="18"/>
      <c r="FJ30" s="49"/>
      <c r="FK30" s="14"/>
      <c r="FL30" t="s">
        <v>74</v>
      </c>
      <c r="FM30" s="18">
        <v>30</v>
      </c>
      <c r="FN30" s="18">
        <v>53</v>
      </c>
      <c r="FO30" s="49">
        <v>188</v>
      </c>
      <c r="FP30" s="14">
        <f>'[1]Группа 4'!BO10</f>
        <v>5.766666666666667</v>
      </c>
      <c r="FR30" s="18"/>
      <c r="FS30" s="18"/>
      <c r="FT30" s="49"/>
      <c r="FU30" s="14"/>
      <c r="FW30" s="18"/>
      <c r="FX30" s="18"/>
      <c r="FY30" s="49"/>
      <c r="FZ30" s="14"/>
      <c r="GB30" s="18"/>
      <c r="GC30" s="18"/>
      <c r="GD30" s="49"/>
      <c r="GE30" s="14"/>
      <c r="GG30" s="18"/>
      <c r="GH30" s="18"/>
      <c r="GI30" s="49"/>
      <c r="GJ30" s="14"/>
    </row>
    <row r="31" spans="1:192" ht="15.75">
      <c r="A31" s="26">
        <v>5</v>
      </c>
      <c r="B31" s="26" t="s">
        <v>99</v>
      </c>
      <c r="D31" s="18"/>
      <c r="E31" s="18"/>
      <c r="F31" s="49"/>
      <c r="G31" s="14"/>
      <c r="I31" s="18"/>
      <c r="J31" s="18"/>
      <c r="K31" s="49"/>
      <c r="L31" s="14"/>
      <c r="M31" t="s">
        <v>98</v>
      </c>
      <c r="N31" s="18">
        <v>11</v>
      </c>
      <c r="O31" s="18">
        <v>50</v>
      </c>
      <c r="P31" s="49">
        <v>676</v>
      </c>
      <c r="Q31" s="14">
        <f>'[1]Группа 5'!L6</f>
        <v>9.545454545454547</v>
      </c>
      <c r="S31" s="18"/>
      <c r="T31" s="18"/>
      <c r="U31" s="49"/>
      <c r="V31" s="14"/>
      <c r="W31" t="s">
        <v>100</v>
      </c>
      <c r="X31" s="18">
        <v>7</v>
      </c>
      <c r="Y31" s="18">
        <v>47</v>
      </c>
      <c r="Z31" s="49">
        <v>893</v>
      </c>
      <c r="AA31" s="14">
        <f>'[1]Группа 5'!Q6</f>
        <v>11.714285714285715</v>
      </c>
      <c r="AC31" s="18"/>
      <c r="AD31" s="18"/>
      <c r="AE31" s="49"/>
      <c r="AF31" s="14"/>
      <c r="AH31" s="18"/>
      <c r="AI31" s="18"/>
      <c r="AJ31" s="49"/>
      <c r="AK31" s="14"/>
      <c r="AM31" s="18"/>
      <c r="AN31" s="18"/>
      <c r="AO31" s="49"/>
      <c r="AP31" s="14"/>
      <c r="AR31" s="18"/>
      <c r="AS31" s="18"/>
      <c r="AT31" s="49"/>
      <c r="AU31" s="14"/>
      <c r="AW31" s="18"/>
      <c r="AX31" s="18"/>
      <c r="AY31" s="49"/>
      <c r="AZ31" s="14"/>
      <c r="BB31" s="18"/>
      <c r="BC31" s="18"/>
      <c r="BD31" s="49"/>
      <c r="BE31" s="14"/>
      <c r="BF31" s="62"/>
      <c r="BG31" s="59"/>
      <c r="BH31" s="59"/>
      <c r="BI31" s="60"/>
      <c r="BJ31" s="61"/>
      <c r="BK31" s="62" t="s">
        <v>112</v>
      </c>
      <c r="BL31" s="59">
        <v>2</v>
      </c>
      <c r="BM31" s="59">
        <v>7</v>
      </c>
      <c r="BN31" s="60">
        <v>2024</v>
      </c>
      <c r="BO31" s="61">
        <f>'[1]Группа 5'!AZ6</f>
        <v>9.2</v>
      </c>
      <c r="BQ31" s="18"/>
      <c r="BR31" s="18"/>
      <c r="BS31" s="49"/>
      <c r="BT31" s="14"/>
      <c r="BV31" s="18"/>
      <c r="BW31" s="18"/>
      <c r="BX31" s="49"/>
      <c r="BY31" s="14"/>
      <c r="BZ31" s="62" t="s">
        <v>112</v>
      </c>
      <c r="CA31" s="59">
        <v>2</v>
      </c>
      <c r="CB31" s="59">
        <v>7</v>
      </c>
      <c r="CC31" s="60">
        <v>2024</v>
      </c>
      <c r="CD31" s="61">
        <f>'[1]Группа 5'!BE6</f>
        <v>9.2</v>
      </c>
      <c r="CF31" s="18"/>
      <c r="CG31" s="18"/>
      <c r="CH31" s="49"/>
      <c r="CI31" s="14"/>
      <c r="CK31" s="18"/>
      <c r="CL31" s="18"/>
      <c r="CM31" s="49"/>
      <c r="CN31" s="14"/>
      <c r="CO31" s="62" t="s">
        <v>97</v>
      </c>
      <c r="CP31" s="59">
        <v>2</v>
      </c>
      <c r="CQ31" s="59">
        <v>7</v>
      </c>
      <c r="CR31" s="60">
        <v>2024</v>
      </c>
      <c r="CS31" s="61">
        <f>'[1]Группа 5'!BO6</f>
        <v>9.2</v>
      </c>
      <c r="CU31" s="18"/>
      <c r="CV31" s="18"/>
      <c r="CW31" s="49"/>
      <c r="CX31" s="14"/>
      <c r="CZ31" s="18"/>
      <c r="DA31" s="18"/>
      <c r="DB31" s="49"/>
      <c r="DC31" s="14"/>
      <c r="DE31" s="18"/>
      <c r="DF31" s="18"/>
      <c r="DG31" s="49"/>
      <c r="DH31" s="14"/>
      <c r="DJ31" s="18"/>
      <c r="DK31" s="18"/>
      <c r="DL31" s="49"/>
      <c r="DM31" s="14"/>
      <c r="DO31" s="18"/>
      <c r="DP31" s="18"/>
      <c r="DQ31" s="49"/>
      <c r="DR31" s="14"/>
      <c r="DT31" s="18"/>
      <c r="DU31" s="18"/>
      <c r="DV31" s="49"/>
      <c r="DW31" s="14"/>
      <c r="DX31" s="62" t="s">
        <v>112</v>
      </c>
      <c r="DY31" s="59">
        <v>2</v>
      </c>
      <c r="DZ31" s="59">
        <v>7</v>
      </c>
      <c r="EA31" s="60">
        <v>2024</v>
      </c>
      <c r="EB31" s="61">
        <f>'[1]Группа 5'!CD6</f>
        <v>9.2</v>
      </c>
      <c r="ED31" s="18"/>
      <c r="EE31" s="18"/>
      <c r="EF31" s="49"/>
      <c r="EG31" s="14"/>
      <c r="EH31" t="s">
        <v>93</v>
      </c>
      <c r="EI31" s="18">
        <v>61</v>
      </c>
      <c r="EJ31" s="18">
        <v>98</v>
      </c>
      <c r="EK31" s="49">
        <v>336</v>
      </c>
      <c r="EL31" s="14">
        <f>'[1]Группа 5'!CI6</f>
        <v>6.60655737704918</v>
      </c>
      <c r="EN31" s="18"/>
      <c r="EO31" s="18"/>
      <c r="EP31" s="49"/>
      <c r="EQ31" s="14"/>
      <c r="ES31" s="18"/>
      <c r="ET31" s="18"/>
      <c r="EU31" s="49"/>
      <c r="EV31" s="14"/>
      <c r="EX31" s="18"/>
      <c r="EY31" s="18"/>
      <c r="EZ31" s="49"/>
      <c r="FA31" s="14"/>
      <c r="FB31" t="s">
        <v>93</v>
      </c>
      <c r="FC31" s="18">
        <v>85</v>
      </c>
      <c r="FD31" s="18">
        <v>98</v>
      </c>
      <c r="FE31" s="49">
        <v>46</v>
      </c>
      <c r="FF31" s="14">
        <f>'[1]Группа 5'!CN6</f>
        <v>6.152941176470588</v>
      </c>
      <c r="FG31" t="s">
        <v>93</v>
      </c>
      <c r="FH31" s="18">
        <v>54</v>
      </c>
      <c r="FI31" s="18">
        <v>98</v>
      </c>
      <c r="FJ31" s="49">
        <v>205</v>
      </c>
      <c r="FK31" s="14">
        <f>'[1]Группа 5'!CS6</f>
        <v>6.814814814814815</v>
      </c>
      <c r="FL31" t="s">
        <v>93</v>
      </c>
      <c r="FM31" s="18">
        <v>24</v>
      </c>
      <c r="FN31" s="18">
        <v>98</v>
      </c>
      <c r="FO31" s="49">
        <v>407</v>
      </c>
      <c r="FP31" s="14">
        <f>'[1]Группа 5'!CX6</f>
        <v>9.083333333333332</v>
      </c>
      <c r="FQ31" s="62" t="s">
        <v>112</v>
      </c>
      <c r="FR31" s="59">
        <v>2</v>
      </c>
      <c r="FS31" s="59">
        <v>7</v>
      </c>
      <c r="FT31" s="60">
        <v>2024</v>
      </c>
      <c r="FU31" s="61">
        <f>'[1]Группа 5'!DC6</f>
        <v>9.2</v>
      </c>
      <c r="FW31" s="18"/>
      <c r="FX31" s="18"/>
      <c r="FY31" s="49"/>
      <c r="FZ31" s="14"/>
      <c r="GA31" t="s">
        <v>93</v>
      </c>
      <c r="GB31" s="18">
        <v>7</v>
      </c>
      <c r="GC31" s="18">
        <v>98</v>
      </c>
      <c r="GD31" s="49">
        <v>728</v>
      </c>
      <c r="GE31" s="14">
        <f>'[1]Группа 5'!DH6</f>
        <v>19</v>
      </c>
      <c r="GG31" s="18"/>
      <c r="GH31" s="18"/>
      <c r="GI31" s="49"/>
      <c r="GJ31" s="14"/>
    </row>
    <row r="32" spans="1:192" ht="15.75">
      <c r="A32" s="26">
        <v>5</v>
      </c>
      <c r="B32" s="26" t="s">
        <v>305</v>
      </c>
      <c r="D32" s="18"/>
      <c r="E32" s="18"/>
      <c r="F32" s="49"/>
      <c r="G32" s="14"/>
      <c r="I32" s="18"/>
      <c r="J32" s="18"/>
      <c r="K32" s="49"/>
      <c r="L32" s="14"/>
      <c r="M32" t="s">
        <v>98</v>
      </c>
      <c r="N32" s="18">
        <v>17</v>
      </c>
      <c r="O32" s="18">
        <v>36</v>
      </c>
      <c r="P32" s="49">
        <v>454</v>
      </c>
      <c r="Q32" s="14">
        <f>'[1]Группа 5'!L7</f>
        <v>7.117647058823529</v>
      </c>
      <c r="S32" s="18"/>
      <c r="T32" s="18"/>
      <c r="U32" s="49"/>
      <c r="V32" s="14"/>
      <c r="X32" s="18"/>
      <c r="Y32" s="18"/>
      <c r="Z32" s="49"/>
      <c r="AA32" s="14"/>
      <c r="AC32" s="18"/>
      <c r="AD32" s="18"/>
      <c r="AE32" s="49"/>
      <c r="AF32" s="14"/>
      <c r="AH32" s="18"/>
      <c r="AI32" s="18"/>
      <c r="AJ32" s="49"/>
      <c r="AK32" s="14"/>
      <c r="AM32" s="18"/>
      <c r="AN32" s="18"/>
      <c r="AO32" s="49"/>
      <c r="AP32" s="14"/>
      <c r="AR32" s="18"/>
      <c r="AS32" s="18"/>
      <c r="AT32" s="49"/>
      <c r="AU32" s="14"/>
      <c r="AW32" s="18"/>
      <c r="AX32" s="18"/>
      <c r="AY32" s="49"/>
      <c r="AZ32" s="14"/>
      <c r="BA32" t="s">
        <v>93</v>
      </c>
      <c r="BB32" s="18">
        <v>61</v>
      </c>
      <c r="BC32" s="18">
        <v>63</v>
      </c>
      <c r="BD32" s="49">
        <v>53</v>
      </c>
      <c r="BE32" s="14">
        <f>'[1]Группа 5'!AA7</f>
        <v>6.032786885245901</v>
      </c>
      <c r="BF32" s="68"/>
      <c r="BG32" s="18"/>
      <c r="BH32" s="18"/>
      <c r="BI32" s="49"/>
      <c r="BJ32" s="14"/>
      <c r="BK32" s="68" t="s">
        <v>112</v>
      </c>
      <c r="BL32" s="18">
        <v>22</v>
      </c>
      <c r="BM32" s="18">
        <v>24</v>
      </c>
      <c r="BN32" s="49">
        <v>1706</v>
      </c>
      <c r="BO32" s="14">
        <f>'[1]Группа 5'!AZ7</f>
        <v>6.090909090909091</v>
      </c>
      <c r="BQ32" s="18"/>
      <c r="BR32" s="18"/>
      <c r="BS32" s="49"/>
      <c r="BT32" s="14"/>
      <c r="BV32" s="18"/>
      <c r="BW32" s="18"/>
      <c r="BX32" s="49"/>
      <c r="BY32" s="14"/>
      <c r="BZ32" s="68" t="s">
        <v>112</v>
      </c>
      <c r="CA32" s="18">
        <v>22</v>
      </c>
      <c r="CB32" s="18">
        <v>24</v>
      </c>
      <c r="CC32" s="49">
        <v>1776</v>
      </c>
      <c r="CD32" s="14">
        <f>'[1]Группа 5'!BE7</f>
        <v>6.090909090909091</v>
      </c>
      <c r="CF32" s="18"/>
      <c r="CG32" s="18"/>
      <c r="CH32" s="49"/>
      <c r="CI32" s="14"/>
      <c r="CK32" s="18"/>
      <c r="CL32" s="18"/>
      <c r="CM32" s="49"/>
      <c r="CN32" s="14"/>
      <c r="CO32" s="68" t="s">
        <v>306</v>
      </c>
      <c r="CP32" s="18">
        <v>22</v>
      </c>
      <c r="CQ32" s="18">
        <v>24</v>
      </c>
      <c r="CR32" s="49">
        <v>1776</v>
      </c>
      <c r="CS32" s="14">
        <f>'[1]Группа 5'!BO7</f>
        <v>6.090909090909091</v>
      </c>
      <c r="CU32" s="18"/>
      <c r="CV32" s="18"/>
      <c r="CW32" s="49"/>
      <c r="CX32" s="14"/>
      <c r="CZ32" s="18"/>
      <c r="DA32" s="18"/>
      <c r="DB32" s="49"/>
      <c r="DC32" s="14"/>
      <c r="DE32" s="18"/>
      <c r="DF32" s="18"/>
      <c r="DG32" s="49"/>
      <c r="DH32" s="14"/>
      <c r="DJ32" s="18"/>
      <c r="DK32" s="18"/>
      <c r="DL32" s="49"/>
      <c r="DM32" s="14"/>
      <c r="DO32" s="18"/>
      <c r="DP32" s="18"/>
      <c r="DQ32" s="49"/>
      <c r="DR32" s="14"/>
      <c r="DT32" s="18"/>
      <c r="DU32" s="18"/>
      <c r="DV32" s="49"/>
      <c r="DW32" s="14"/>
      <c r="DX32" s="62"/>
      <c r="DY32" s="59"/>
      <c r="DZ32" s="59"/>
      <c r="EA32" s="49"/>
      <c r="EB32" s="14"/>
      <c r="ED32" s="18"/>
      <c r="EE32" s="18"/>
      <c r="EF32" s="49"/>
      <c r="EG32" s="14"/>
      <c r="EH32" t="s">
        <v>93</v>
      </c>
      <c r="EI32" s="18">
        <v>32</v>
      </c>
      <c r="EJ32" s="18">
        <v>63</v>
      </c>
      <c r="EK32" s="49">
        <v>354</v>
      </c>
      <c r="EL32" s="14">
        <f>'[1]Группа 5'!CI7</f>
        <v>6.96875</v>
      </c>
      <c r="EN32" s="18"/>
      <c r="EO32" s="18"/>
      <c r="EP32" s="49"/>
      <c r="EQ32" s="14"/>
      <c r="ES32" s="18"/>
      <c r="ET32" s="18"/>
      <c r="EU32" s="49"/>
      <c r="EV32" s="14"/>
      <c r="EX32" s="18"/>
      <c r="EY32" s="18"/>
      <c r="EZ32" s="49"/>
      <c r="FA32" s="14"/>
      <c r="FB32" s="68" t="s">
        <v>112</v>
      </c>
      <c r="FC32" s="18">
        <v>22</v>
      </c>
      <c r="FD32" s="18">
        <v>24</v>
      </c>
      <c r="FE32" s="49">
        <v>1776</v>
      </c>
      <c r="FF32" s="14">
        <f>'[1]Группа 5'!CN7</f>
        <v>6.090909090909091</v>
      </c>
      <c r="FG32" s="62" t="s">
        <v>307</v>
      </c>
      <c r="FH32" s="59">
        <v>3</v>
      </c>
      <c r="FI32" s="59">
        <v>10</v>
      </c>
      <c r="FJ32" s="60">
        <v>243</v>
      </c>
      <c r="FK32" s="61">
        <f>'[1]Группа 5'!CS7</f>
        <v>7.666666666666668</v>
      </c>
      <c r="FL32" t="s">
        <v>93</v>
      </c>
      <c r="FM32" s="18">
        <v>56</v>
      </c>
      <c r="FN32" s="18">
        <v>63</v>
      </c>
      <c r="FO32" s="49">
        <v>93</v>
      </c>
      <c r="FP32" s="14">
        <f>'[1]Группа 5'!CX7</f>
        <v>6.125</v>
      </c>
      <c r="FQ32" s="68" t="s">
        <v>112</v>
      </c>
      <c r="FR32" s="18">
        <v>22</v>
      </c>
      <c r="FS32" s="18">
        <v>24</v>
      </c>
      <c r="FT32" s="49">
        <v>1776</v>
      </c>
      <c r="FU32" s="14">
        <f>'[1]Группа 5'!DC7</f>
        <v>6.090909090909091</v>
      </c>
      <c r="FW32" s="18"/>
      <c r="FX32" s="18"/>
      <c r="FY32" s="49"/>
      <c r="FZ32" s="14"/>
      <c r="GA32" t="s">
        <v>93</v>
      </c>
      <c r="GB32" s="18">
        <v>14</v>
      </c>
      <c r="GC32" s="18">
        <v>63</v>
      </c>
      <c r="GD32" s="49">
        <v>482</v>
      </c>
      <c r="GE32" s="14">
        <f>'[1]Группа 5'!DH7</f>
        <v>9.5</v>
      </c>
      <c r="GF32" s="68" t="s">
        <v>112</v>
      </c>
      <c r="GG32" s="18">
        <v>22</v>
      </c>
      <c r="GH32" s="18">
        <v>24</v>
      </c>
      <c r="GI32" s="49">
        <v>1776</v>
      </c>
      <c r="GJ32" s="14">
        <f>'[1]Группа 5'!DM7</f>
        <v>6.090909090909091</v>
      </c>
    </row>
    <row r="33" spans="1:192" ht="15.75">
      <c r="A33" s="26">
        <v>5</v>
      </c>
      <c r="B33" s="26" t="s">
        <v>289</v>
      </c>
      <c r="D33" s="18"/>
      <c r="E33" s="18"/>
      <c r="F33" s="49"/>
      <c r="G33" s="14"/>
      <c r="I33" s="18"/>
      <c r="J33" s="18"/>
      <c r="K33" s="49"/>
      <c r="L33" s="14"/>
      <c r="N33" s="18"/>
      <c r="O33" s="18"/>
      <c r="P33" s="49"/>
      <c r="Q33" s="14"/>
      <c r="S33" s="18"/>
      <c r="T33" s="18"/>
      <c r="U33" s="49"/>
      <c r="V33" s="14"/>
      <c r="X33" s="18"/>
      <c r="Y33" s="18"/>
      <c r="Z33" s="49"/>
      <c r="AA33" s="14"/>
      <c r="AC33" s="18"/>
      <c r="AD33" s="18"/>
      <c r="AE33" s="49"/>
      <c r="AF33" s="14"/>
      <c r="AH33" s="18"/>
      <c r="AI33" s="18"/>
      <c r="AJ33" s="49"/>
      <c r="AK33" s="14"/>
      <c r="AM33" s="18"/>
      <c r="AN33" s="18"/>
      <c r="AO33" s="49"/>
      <c r="AP33" s="14"/>
      <c r="AR33" s="18"/>
      <c r="AS33" s="18"/>
      <c r="AT33" s="49"/>
      <c r="AU33" s="14"/>
      <c r="AW33" s="18"/>
      <c r="AX33" s="18"/>
      <c r="AY33" s="49"/>
      <c r="AZ33" s="14"/>
      <c r="BB33" s="18"/>
      <c r="BC33" s="18"/>
      <c r="BD33" s="49"/>
      <c r="BE33" s="14"/>
      <c r="BF33" s="62" t="s">
        <v>112</v>
      </c>
      <c r="BG33" s="59">
        <v>2</v>
      </c>
      <c r="BH33" s="59">
        <v>5</v>
      </c>
      <c r="BI33" s="60">
        <v>1704</v>
      </c>
      <c r="BJ33" s="61">
        <f>'[1]Группа 5'!AU8</f>
        <v>8</v>
      </c>
      <c r="BK33" s="62" t="s">
        <v>112</v>
      </c>
      <c r="BL33" s="59">
        <v>2</v>
      </c>
      <c r="BM33" s="59">
        <v>5</v>
      </c>
      <c r="BN33" s="60">
        <v>1704</v>
      </c>
      <c r="BO33" s="61">
        <f>'[1]Группа 5'!AZ8</f>
        <v>8</v>
      </c>
      <c r="BQ33" s="18"/>
      <c r="BR33" s="18"/>
      <c r="BS33" s="49"/>
      <c r="BT33" s="14"/>
      <c r="BV33" s="18"/>
      <c r="BW33" s="18"/>
      <c r="BX33" s="49"/>
      <c r="BY33" s="14"/>
      <c r="BZ33" s="62" t="s">
        <v>112</v>
      </c>
      <c r="CA33" s="59">
        <v>2</v>
      </c>
      <c r="CB33" s="59">
        <v>5</v>
      </c>
      <c r="CC33" s="60">
        <v>1706</v>
      </c>
      <c r="CD33" s="61">
        <f>'[1]Группа 5'!BE8</f>
        <v>8</v>
      </c>
      <c r="CF33" s="18"/>
      <c r="CG33" s="18"/>
      <c r="CH33" s="49"/>
      <c r="CI33" s="14"/>
      <c r="CK33" s="18"/>
      <c r="CL33" s="18"/>
      <c r="CM33" s="49"/>
      <c r="CN33" s="14"/>
      <c r="CO33" s="62" t="s">
        <v>144</v>
      </c>
      <c r="CP33" s="59">
        <v>2</v>
      </c>
      <c r="CQ33" s="59">
        <v>5</v>
      </c>
      <c r="CR33" s="60">
        <v>1704</v>
      </c>
      <c r="CS33" s="61">
        <f>'[1]Группа 5'!BO8</f>
        <v>8</v>
      </c>
      <c r="CU33" s="18"/>
      <c r="CV33" s="18"/>
      <c r="CW33" s="49"/>
      <c r="CX33" s="14"/>
      <c r="CZ33" s="18"/>
      <c r="DA33" s="18"/>
      <c r="DB33" s="49"/>
      <c r="DC33" s="14"/>
      <c r="DE33" s="18"/>
      <c r="DF33" s="18"/>
      <c r="DG33" s="49"/>
      <c r="DH33" s="14"/>
      <c r="DJ33" s="18"/>
      <c r="DK33" s="18"/>
      <c r="DL33" s="49"/>
      <c r="DM33" s="14"/>
      <c r="DN33" s="62" t="s">
        <v>336</v>
      </c>
      <c r="DO33" s="59">
        <v>2</v>
      </c>
      <c r="DP33" s="59">
        <v>2</v>
      </c>
      <c r="DQ33" s="60">
        <v>42</v>
      </c>
      <c r="DR33" s="61">
        <f>'[1]Группа 5'!BY11</f>
        <v>5</v>
      </c>
      <c r="DT33" s="18"/>
      <c r="DU33" s="18"/>
      <c r="DV33" s="49"/>
      <c r="DW33" s="14"/>
      <c r="DX33" s="62" t="s">
        <v>112</v>
      </c>
      <c r="DY33" s="59">
        <v>2</v>
      </c>
      <c r="DZ33" s="59">
        <v>5</v>
      </c>
      <c r="EA33" s="60">
        <v>1704</v>
      </c>
      <c r="EB33" s="61">
        <f>'[1]Группа 5'!CD8</f>
        <v>8</v>
      </c>
      <c r="ED33" s="18"/>
      <c r="EE33" s="18"/>
      <c r="EF33" s="49"/>
      <c r="EG33" s="14"/>
      <c r="EH33" t="s">
        <v>93</v>
      </c>
      <c r="EI33" s="18">
        <v>16</v>
      </c>
      <c r="EJ33" s="18">
        <v>33</v>
      </c>
      <c r="EK33" s="49">
        <v>204</v>
      </c>
      <c r="EL33" s="14">
        <f>'[1]Группа 5'!CI8</f>
        <v>7.0625</v>
      </c>
      <c r="EN33" s="18"/>
      <c r="EO33" s="18"/>
      <c r="EP33" s="49"/>
      <c r="EQ33" s="14"/>
      <c r="ES33" s="18"/>
      <c r="ET33" s="18"/>
      <c r="EU33" s="49"/>
      <c r="EV33" s="14"/>
      <c r="EX33" s="18"/>
      <c r="EY33" s="18"/>
      <c r="EZ33" s="49"/>
      <c r="FA33" s="14"/>
      <c r="FC33" s="18"/>
      <c r="FD33" s="18"/>
      <c r="FE33" s="49"/>
      <c r="FF33" s="14"/>
      <c r="FG33" t="s">
        <v>93</v>
      </c>
      <c r="FH33" s="18">
        <v>11</v>
      </c>
      <c r="FI33" s="18">
        <v>33</v>
      </c>
      <c r="FJ33" s="49">
        <v>177</v>
      </c>
      <c r="FK33" s="14">
        <f>'[1]Группа 5'!CS8</f>
        <v>8</v>
      </c>
      <c r="FL33" t="s">
        <v>93</v>
      </c>
      <c r="FM33" s="18">
        <v>10</v>
      </c>
      <c r="FN33" s="18">
        <v>33</v>
      </c>
      <c r="FO33" s="49">
        <v>250</v>
      </c>
      <c r="FP33" s="14">
        <f>'[1]Группа 5'!CX8</f>
        <v>8.3</v>
      </c>
      <c r="FQ33" s="62" t="s">
        <v>112</v>
      </c>
      <c r="FR33" s="59">
        <v>2</v>
      </c>
      <c r="FS33" s="59">
        <v>5</v>
      </c>
      <c r="FT33" s="60">
        <v>1704</v>
      </c>
      <c r="FU33" s="61">
        <f>'[1]Группа 5'!DC8</f>
        <v>8</v>
      </c>
      <c r="FW33" s="18"/>
      <c r="FX33" s="18"/>
      <c r="FY33" s="49"/>
      <c r="FZ33" s="14"/>
      <c r="GB33" s="18"/>
      <c r="GC33" s="18"/>
      <c r="GD33" s="49"/>
      <c r="GE33" s="14"/>
      <c r="GG33" s="18"/>
      <c r="GH33" s="18"/>
      <c r="GI33" s="49"/>
      <c r="GJ33" s="14"/>
    </row>
    <row r="34" spans="1:192" ht="15.75">
      <c r="A34" s="26">
        <v>5</v>
      </c>
      <c r="B34" s="26" t="s">
        <v>251</v>
      </c>
      <c r="D34" s="18"/>
      <c r="E34" s="18"/>
      <c r="F34" s="49"/>
      <c r="G34" s="14"/>
      <c r="I34" s="18"/>
      <c r="J34" s="18"/>
      <c r="K34" s="49"/>
      <c r="L34" s="14"/>
      <c r="N34" s="18"/>
      <c r="O34" s="18"/>
      <c r="P34" s="49"/>
      <c r="Q34" s="14"/>
      <c r="S34" s="18"/>
      <c r="T34" s="18"/>
      <c r="U34" s="49"/>
      <c r="V34" s="14"/>
      <c r="X34" s="18"/>
      <c r="Y34" s="18"/>
      <c r="Z34" s="49"/>
      <c r="AA34" s="14"/>
      <c r="AC34" s="18"/>
      <c r="AD34" s="18"/>
      <c r="AE34" s="49"/>
      <c r="AF34" s="14"/>
      <c r="AH34" s="18"/>
      <c r="AI34" s="18"/>
      <c r="AJ34" s="49"/>
      <c r="AK34" s="14"/>
      <c r="AM34" s="18"/>
      <c r="AN34" s="18"/>
      <c r="AO34" s="49"/>
      <c r="AP34" s="14"/>
      <c r="AR34" s="18"/>
      <c r="AS34" s="18"/>
      <c r="AT34" s="49"/>
      <c r="AU34" s="14"/>
      <c r="AW34" s="18"/>
      <c r="AX34" s="18"/>
      <c r="AY34" s="49"/>
      <c r="AZ34" s="14"/>
      <c r="BB34" s="18"/>
      <c r="BC34" s="18"/>
      <c r="BD34" s="49"/>
      <c r="BE34" s="14"/>
      <c r="BF34" s="62"/>
      <c r="BG34" s="59"/>
      <c r="BH34" s="59"/>
      <c r="BI34" s="60"/>
      <c r="BJ34" s="61"/>
      <c r="BK34" s="62"/>
      <c r="BL34" s="59"/>
      <c r="BM34" s="59"/>
      <c r="BN34" s="60"/>
      <c r="BO34" s="61"/>
      <c r="BQ34" s="18"/>
      <c r="BR34" s="18"/>
      <c r="BS34" s="49"/>
      <c r="BT34" s="14"/>
      <c r="BV34" s="18"/>
      <c r="BW34" s="18"/>
      <c r="BX34" s="49"/>
      <c r="BY34" s="14"/>
      <c r="BZ34" s="62"/>
      <c r="CA34" s="59"/>
      <c r="CB34" s="59"/>
      <c r="CC34" s="60"/>
      <c r="CD34" s="61"/>
      <c r="CF34" s="18"/>
      <c r="CG34" s="18"/>
      <c r="CH34" s="49"/>
      <c r="CI34" s="14"/>
      <c r="CK34" s="18"/>
      <c r="CL34" s="18"/>
      <c r="CM34" s="49"/>
      <c r="CN34" s="14"/>
      <c r="CO34" s="62"/>
      <c r="CP34" s="59"/>
      <c r="CQ34" s="59"/>
      <c r="CR34" s="60"/>
      <c r="CS34" s="61"/>
      <c r="CU34" s="18"/>
      <c r="CV34" s="18"/>
      <c r="CW34" s="49"/>
      <c r="CX34" s="14"/>
      <c r="CZ34" s="18"/>
      <c r="DA34" s="18"/>
      <c r="DB34" s="49"/>
      <c r="DC34" s="14"/>
      <c r="DE34" s="18"/>
      <c r="DF34" s="18"/>
      <c r="DG34" s="49"/>
      <c r="DH34" s="14"/>
      <c r="DJ34" s="18"/>
      <c r="DK34" s="18"/>
      <c r="DL34" s="49"/>
      <c r="DM34" s="14"/>
      <c r="DO34" s="18"/>
      <c r="DP34" s="18"/>
      <c r="DQ34" s="49"/>
      <c r="DR34" s="14"/>
      <c r="DT34" s="18"/>
      <c r="DU34" s="18"/>
      <c r="DV34" s="49"/>
      <c r="DW34" s="14"/>
      <c r="DX34" s="62"/>
      <c r="DY34" s="59"/>
      <c r="DZ34" s="59"/>
      <c r="EA34" s="49"/>
      <c r="EB34" s="14"/>
      <c r="ED34" s="18"/>
      <c r="EE34" s="18"/>
      <c r="EF34" s="49"/>
      <c r="EG34" s="14"/>
      <c r="EI34" s="18"/>
      <c r="EJ34" s="18"/>
      <c r="EK34" s="49"/>
      <c r="EL34" s="14"/>
      <c r="EN34" s="18"/>
      <c r="EO34" s="18"/>
      <c r="EP34" s="49"/>
      <c r="EQ34" s="14"/>
      <c r="ES34" s="18"/>
      <c r="ET34" s="18"/>
      <c r="EU34" s="49"/>
      <c r="EV34" s="14"/>
      <c r="EX34" s="18"/>
      <c r="EY34" s="18"/>
      <c r="EZ34" s="49"/>
      <c r="FA34" s="14"/>
      <c r="FC34" s="18"/>
      <c r="FD34" s="18"/>
      <c r="FE34" s="49"/>
      <c r="FF34" s="14"/>
      <c r="FH34" s="18"/>
      <c r="FI34" s="18"/>
      <c r="FJ34" s="49"/>
      <c r="FK34" s="14"/>
      <c r="FL34" t="s">
        <v>93</v>
      </c>
      <c r="FM34" s="18">
        <v>10</v>
      </c>
      <c r="FN34" s="18">
        <v>27</v>
      </c>
      <c r="FO34" s="49">
        <v>215</v>
      </c>
      <c r="FP34" s="14">
        <f>'[1]Группа 5'!CX13</f>
        <v>7.7</v>
      </c>
      <c r="FQ34" s="62"/>
      <c r="FR34" s="59"/>
      <c r="FS34" s="59"/>
      <c r="FT34" s="49"/>
      <c r="FU34" s="14"/>
      <c r="FW34" s="18"/>
      <c r="FX34" s="18"/>
      <c r="FY34" s="49"/>
      <c r="FZ34" s="14"/>
      <c r="GB34" s="18"/>
      <c r="GC34" s="18"/>
      <c r="GD34" s="49"/>
      <c r="GE34" s="14"/>
      <c r="GG34" s="18"/>
      <c r="GH34" s="18"/>
      <c r="GI34" s="49"/>
      <c r="GJ34" s="14"/>
    </row>
    <row r="35" spans="1:192" ht="15.75">
      <c r="A35" s="26">
        <v>5</v>
      </c>
      <c r="B35" s="69" t="s">
        <v>337</v>
      </c>
      <c r="D35" s="18"/>
      <c r="E35" s="18"/>
      <c r="F35" s="49"/>
      <c r="G35" s="14"/>
      <c r="I35" s="18"/>
      <c r="J35" s="18"/>
      <c r="K35" s="49"/>
      <c r="L35" s="14"/>
      <c r="M35" t="s">
        <v>98</v>
      </c>
      <c r="N35" s="18">
        <v>10</v>
      </c>
      <c r="O35" s="18">
        <v>21</v>
      </c>
      <c r="P35" s="49">
        <v>491</v>
      </c>
      <c r="Q35" s="14">
        <f>'[1]Группа 5'!L9</f>
        <v>7.1</v>
      </c>
      <c r="S35" s="18"/>
      <c r="T35" s="18"/>
      <c r="U35" s="49"/>
      <c r="V35" s="14"/>
      <c r="X35" s="18"/>
      <c r="Y35" s="18"/>
      <c r="Z35" s="49"/>
      <c r="AA35" s="14"/>
      <c r="AC35" s="18"/>
      <c r="AD35" s="18"/>
      <c r="AE35" s="49"/>
      <c r="AF35" s="14"/>
      <c r="AH35" s="18"/>
      <c r="AI35" s="18"/>
      <c r="AJ35" s="49"/>
      <c r="AK35" s="14"/>
      <c r="AM35" s="18"/>
      <c r="AN35" s="18"/>
      <c r="AO35" s="49"/>
      <c r="AP35" s="14"/>
      <c r="AR35" s="18"/>
      <c r="AS35" s="18"/>
      <c r="AT35" s="49"/>
      <c r="AU35" s="14"/>
      <c r="AW35" s="18"/>
      <c r="AX35" s="18"/>
      <c r="AY35" s="49"/>
      <c r="AZ35" s="14"/>
      <c r="BB35" s="18"/>
      <c r="BC35" s="18"/>
      <c r="BD35" s="49"/>
      <c r="BE35" s="14"/>
      <c r="BF35" s="62"/>
      <c r="BG35" s="59"/>
      <c r="BH35" s="59"/>
      <c r="BI35" s="60"/>
      <c r="BJ35" s="61"/>
      <c r="BK35" s="62"/>
      <c r="BL35" s="59"/>
      <c r="BM35" s="59"/>
      <c r="BN35" s="60"/>
      <c r="BO35" s="61"/>
      <c r="BQ35" s="18"/>
      <c r="BR35" s="18"/>
      <c r="BS35" s="49"/>
      <c r="BT35" s="14"/>
      <c r="BV35" s="18"/>
      <c r="BW35" s="18"/>
      <c r="BX35" s="49"/>
      <c r="BY35" s="14"/>
      <c r="BZ35" s="62"/>
      <c r="CA35" s="59"/>
      <c r="CB35" s="59"/>
      <c r="CC35" s="60"/>
      <c r="CD35" s="61"/>
      <c r="CF35" s="18"/>
      <c r="CG35" s="18"/>
      <c r="CH35" s="49"/>
      <c r="CI35" s="14"/>
      <c r="CK35" s="18"/>
      <c r="CL35" s="18"/>
      <c r="CM35" s="49"/>
      <c r="CN35" s="14"/>
      <c r="CO35" s="62"/>
      <c r="CP35" s="59"/>
      <c r="CQ35" s="59"/>
      <c r="CR35" s="60"/>
      <c r="CS35" s="61"/>
      <c r="CU35" s="18"/>
      <c r="CV35" s="18"/>
      <c r="CW35" s="49"/>
      <c r="CX35" s="14"/>
      <c r="CZ35" s="18"/>
      <c r="DA35" s="18"/>
      <c r="DB35" s="49"/>
      <c r="DC35" s="14"/>
      <c r="DE35" s="18"/>
      <c r="DF35" s="18"/>
      <c r="DG35" s="49"/>
      <c r="DH35" s="14"/>
      <c r="DJ35" s="18"/>
      <c r="DK35" s="18"/>
      <c r="DL35" s="49"/>
      <c r="DM35" s="14"/>
      <c r="DO35" s="18"/>
      <c r="DP35" s="18"/>
      <c r="DQ35" s="49"/>
      <c r="DR35" s="14"/>
      <c r="DT35" s="18"/>
      <c r="DU35" s="18"/>
      <c r="DV35" s="49"/>
      <c r="DW35" s="14"/>
      <c r="DX35" s="62"/>
      <c r="DY35" s="59"/>
      <c r="DZ35" s="59"/>
      <c r="EA35" s="49"/>
      <c r="EB35" s="14"/>
      <c r="ED35" s="18"/>
      <c r="EE35" s="18"/>
      <c r="EF35" s="49"/>
      <c r="EG35" s="14"/>
      <c r="EH35" t="s">
        <v>336</v>
      </c>
      <c r="EI35" s="18">
        <v>9</v>
      </c>
      <c r="EJ35" s="18">
        <v>10</v>
      </c>
      <c r="EK35" s="49">
        <v>217</v>
      </c>
      <c r="EL35" s="14">
        <f>'[1]Группа 5'!CI9</f>
        <v>5.111111111111111</v>
      </c>
      <c r="EN35" s="18"/>
      <c r="EO35" s="18"/>
      <c r="EP35" s="49"/>
      <c r="EQ35" s="14"/>
      <c r="ES35" s="18"/>
      <c r="ET35" s="18"/>
      <c r="EU35" s="49"/>
      <c r="EV35" s="14"/>
      <c r="EX35" s="18"/>
      <c r="EY35" s="18"/>
      <c r="EZ35" s="49"/>
      <c r="FA35" s="14"/>
      <c r="FC35" s="18"/>
      <c r="FD35" s="18"/>
      <c r="FE35" s="49"/>
      <c r="FF35" s="14"/>
      <c r="FG35" t="s">
        <v>336</v>
      </c>
      <c r="FH35" s="18">
        <v>8</v>
      </c>
      <c r="FI35" s="18">
        <v>10</v>
      </c>
      <c r="FJ35" s="49">
        <v>199</v>
      </c>
      <c r="FK35" s="14">
        <f>'[1]Группа 5'!CS9</f>
        <v>5.25</v>
      </c>
      <c r="FL35" t="s">
        <v>93</v>
      </c>
      <c r="FM35" s="18">
        <v>5</v>
      </c>
      <c r="FN35" s="18">
        <v>36</v>
      </c>
      <c r="FO35" s="49">
        <v>501</v>
      </c>
      <c r="FP35" s="14">
        <f>'[1]Группа 5'!CX9</f>
        <v>12.2</v>
      </c>
      <c r="FQ35" s="62"/>
      <c r="FR35" s="59"/>
      <c r="FS35" s="59"/>
      <c r="FT35" s="49"/>
      <c r="FU35" s="14"/>
      <c r="FW35" s="18"/>
      <c r="FX35" s="18"/>
      <c r="FY35" s="49"/>
      <c r="FZ35" s="14"/>
      <c r="GA35" t="s">
        <v>93</v>
      </c>
      <c r="GB35" s="18">
        <v>10</v>
      </c>
      <c r="GC35" s="18">
        <v>36</v>
      </c>
      <c r="GD35" s="49">
        <v>221</v>
      </c>
      <c r="GE35" s="14">
        <f>'[1]Группа 5'!DH9</f>
        <v>8.6</v>
      </c>
      <c r="GG35" s="18"/>
      <c r="GH35" s="18"/>
      <c r="GI35" s="49"/>
      <c r="GJ35" s="14"/>
    </row>
    <row r="36" spans="1:192" ht="15.75">
      <c r="A36" s="26">
        <v>5</v>
      </c>
      <c r="B36" s="69" t="s">
        <v>442</v>
      </c>
      <c r="D36" s="18"/>
      <c r="E36" s="18"/>
      <c r="F36" s="49"/>
      <c r="G36" s="14"/>
      <c r="I36" s="18"/>
      <c r="J36" s="18"/>
      <c r="K36" s="49"/>
      <c r="L36" s="14"/>
      <c r="M36" t="s">
        <v>98</v>
      </c>
      <c r="N36" s="18">
        <v>8</v>
      </c>
      <c r="O36" s="18">
        <v>17</v>
      </c>
      <c r="P36" s="49">
        <v>775</v>
      </c>
      <c r="Q36" s="14">
        <v>7.13</v>
      </c>
      <c r="S36" s="18"/>
      <c r="T36" s="18"/>
      <c r="U36" s="49"/>
      <c r="V36" s="14"/>
      <c r="X36" s="18"/>
      <c r="Y36" s="18"/>
      <c r="Z36" s="49"/>
      <c r="AA36" s="14"/>
      <c r="AC36" s="18"/>
      <c r="AD36" s="18"/>
      <c r="AE36" s="49"/>
      <c r="AF36" s="14"/>
      <c r="AH36" s="18"/>
      <c r="AI36" s="18"/>
      <c r="AJ36" s="49"/>
      <c r="AK36" s="14"/>
      <c r="AM36" s="18"/>
      <c r="AN36" s="18"/>
      <c r="AO36" s="49"/>
      <c r="AP36" s="14"/>
      <c r="AR36" s="18"/>
      <c r="AS36" s="18"/>
      <c r="AT36" s="49"/>
      <c r="AU36" s="14"/>
      <c r="AW36" s="18"/>
      <c r="AX36" s="18"/>
      <c r="AY36" s="49"/>
      <c r="AZ36" s="14"/>
      <c r="BA36" t="s">
        <v>93</v>
      </c>
      <c r="BB36" s="18">
        <v>24</v>
      </c>
      <c r="BC36" s="18">
        <v>24</v>
      </c>
      <c r="BD36" s="49">
        <v>26</v>
      </c>
      <c r="BE36" s="14">
        <v>6</v>
      </c>
      <c r="BF36" s="62"/>
      <c r="BG36" s="59"/>
      <c r="BH36" s="59"/>
      <c r="BI36" s="60"/>
      <c r="BJ36" s="61"/>
      <c r="BK36" s="62"/>
      <c r="BL36" s="59"/>
      <c r="BM36" s="59"/>
      <c r="BN36" s="60"/>
      <c r="BO36" s="61"/>
      <c r="BQ36" s="18"/>
      <c r="BR36" s="18"/>
      <c r="BS36" s="49"/>
      <c r="BT36" s="14"/>
      <c r="BV36" s="18"/>
      <c r="BW36" s="18"/>
      <c r="BX36" s="49"/>
      <c r="BY36" s="14"/>
      <c r="BZ36" t="s">
        <v>448</v>
      </c>
      <c r="CA36" s="18">
        <v>6</v>
      </c>
      <c r="CB36" s="18">
        <v>12</v>
      </c>
      <c r="CC36" s="49">
        <v>152</v>
      </c>
      <c r="CD36" s="14">
        <v>6</v>
      </c>
      <c r="CF36" s="18"/>
      <c r="CG36" s="18"/>
      <c r="CH36" s="49"/>
      <c r="CI36" s="14"/>
      <c r="CK36" s="18"/>
      <c r="CL36" s="18"/>
      <c r="CM36" s="49"/>
      <c r="CN36" s="14"/>
      <c r="CO36" s="62"/>
      <c r="CP36" s="59"/>
      <c r="CQ36" s="59"/>
      <c r="CR36" s="60"/>
      <c r="CS36" s="61"/>
      <c r="CU36" s="18"/>
      <c r="CV36" s="18"/>
      <c r="CW36" s="49"/>
      <c r="CX36" s="14"/>
      <c r="CZ36" s="18"/>
      <c r="DA36" s="18"/>
      <c r="DB36" s="49"/>
      <c r="DC36" s="14"/>
      <c r="DE36" s="18"/>
      <c r="DF36" s="18"/>
      <c r="DG36" s="49"/>
      <c r="DH36" s="14"/>
      <c r="DJ36" s="18"/>
      <c r="DK36" s="18"/>
      <c r="DL36" s="49"/>
      <c r="DM36" s="14"/>
      <c r="DO36" s="18"/>
      <c r="DP36" s="18"/>
      <c r="DQ36" s="49"/>
      <c r="DR36" s="14"/>
      <c r="DT36" s="18"/>
      <c r="DU36" s="18"/>
      <c r="DV36" s="49"/>
      <c r="DW36" s="14"/>
      <c r="DX36" s="62"/>
      <c r="DY36" s="59"/>
      <c r="DZ36" s="59"/>
      <c r="EA36" s="49"/>
      <c r="EB36" s="14"/>
      <c r="ED36" s="18"/>
      <c r="EE36" s="18"/>
      <c r="EF36" s="49"/>
      <c r="EG36" s="14"/>
      <c r="EH36" t="s">
        <v>93</v>
      </c>
      <c r="EI36" s="18">
        <v>6</v>
      </c>
      <c r="EJ36" s="18">
        <v>24</v>
      </c>
      <c r="EK36" s="49">
        <v>500</v>
      </c>
      <c r="EL36" s="14">
        <v>9</v>
      </c>
      <c r="EN36" s="18"/>
      <c r="EO36" s="18"/>
      <c r="EP36" s="49"/>
      <c r="EQ36" s="14"/>
      <c r="ES36" s="18"/>
      <c r="ET36" s="18"/>
      <c r="EU36" s="49"/>
      <c r="EV36" s="14"/>
      <c r="EX36" s="18"/>
      <c r="EY36" s="18"/>
      <c r="EZ36" s="49"/>
      <c r="FA36" s="14"/>
      <c r="FC36" s="18"/>
      <c r="FD36" s="18"/>
      <c r="FE36" s="49"/>
      <c r="FF36" s="14"/>
      <c r="FH36" s="18"/>
      <c r="FI36" s="18"/>
      <c r="FJ36" s="49"/>
      <c r="FK36" s="14"/>
      <c r="FL36" t="s">
        <v>93</v>
      </c>
      <c r="FM36" s="18">
        <v>5</v>
      </c>
      <c r="FN36" s="18">
        <v>24</v>
      </c>
      <c r="FO36" s="49">
        <v>451</v>
      </c>
      <c r="FP36" s="14">
        <v>9.8</v>
      </c>
      <c r="FQ36" s="62"/>
      <c r="FR36" s="59"/>
      <c r="FS36" s="59"/>
      <c r="FT36" s="49"/>
      <c r="FU36" s="14"/>
      <c r="FW36" s="18"/>
      <c r="FX36" s="18"/>
      <c r="FY36" s="49"/>
      <c r="FZ36" s="14"/>
      <c r="GA36" t="s">
        <v>93</v>
      </c>
      <c r="GB36" s="18">
        <v>15</v>
      </c>
      <c r="GC36" s="18">
        <v>24</v>
      </c>
      <c r="GD36" s="49">
        <v>202</v>
      </c>
      <c r="GE36" s="14">
        <v>6.6</v>
      </c>
      <c r="GG36" s="18"/>
      <c r="GH36" s="18"/>
      <c r="GI36" s="49"/>
      <c r="GJ36" s="14"/>
    </row>
    <row r="37" spans="1:192" ht="15.75">
      <c r="A37" s="26">
        <v>5</v>
      </c>
      <c r="B37" s="69" t="s">
        <v>416</v>
      </c>
      <c r="D37" s="18"/>
      <c r="E37" s="18"/>
      <c r="F37" s="49"/>
      <c r="G37" s="14"/>
      <c r="I37" s="18"/>
      <c r="J37" s="18"/>
      <c r="K37" s="49"/>
      <c r="L37" s="14"/>
      <c r="N37" s="18"/>
      <c r="O37" s="18"/>
      <c r="P37" s="49"/>
      <c r="Q37" s="14"/>
      <c r="S37" s="18"/>
      <c r="T37" s="18"/>
      <c r="U37" s="49"/>
      <c r="V37" s="14"/>
      <c r="X37" s="18"/>
      <c r="Y37" s="18"/>
      <c r="Z37" s="49"/>
      <c r="AA37" s="14"/>
      <c r="AC37" s="18"/>
      <c r="AD37" s="18"/>
      <c r="AE37" s="49"/>
      <c r="AF37" s="14"/>
      <c r="AH37" s="18"/>
      <c r="AI37" s="18"/>
      <c r="AJ37" s="49"/>
      <c r="AK37" s="14"/>
      <c r="AM37" s="18"/>
      <c r="AN37" s="18"/>
      <c r="AO37" s="49"/>
      <c r="AP37" s="14"/>
      <c r="AR37" s="18"/>
      <c r="AS37" s="18"/>
      <c r="AT37" s="49"/>
      <c r="AU37" s="14"/>
      <c r="AW37" s="18"/>
      <c r="AX37" s="18"/>
      <c r="AY37" s="49"/>
      <c r="AZ37" s="14"/>
      <c r="BA37" t="s">
        <v>417</v>
      </c>
      <c r="BB37" s="18">
        <v>23</v>
      </c>
      <c r="BC37" s="18">
        <v>30</v>
      </c>
      <c r="BD37" s="49">
        <v>101</v>
      </c>
      <c r="BE37" s="14">
        <f>'[1]Группа 5'!AA10</f>
        <v>6.304347826086957</v>
      </c>
      <c r="BF37" s="62"/>
      <c r="BG37" s="59"/>
      <c r="BH37" s="59"/>
      <c r="BI37" s="60"/>
      <c r="BJ37" s="61"/>
      <c r="BK37" s="62"/>
      <c r="BL37" s="59"/>
      <c r="BM37" s="59"/>
      <c r="BN37" s="60"/>
      <c r="BO37" s="61"/>
      <c r="BQ37" s="18"/>
      <c r="BR37" s="18"/>
      <c r="BS37" s="49"/>
      <c r="BT37" s="14"/>
      <c r="BV37" s="18"/>
      <c r="BW37" s="18"/>
      <c r="BX37" s="49"/>
      <c r="BY37" s="14"/>
      <c r="BZ37" s="62"/>
      <c r="CA37" s="59"/>
      <c r="CB37" s="59"/>
      <c r="CC37" s="60"/>
      <c r="CD37" s="61"/>
      <c r="CF37" s="18"/>
      <c r="CG37" s="18"/>
      <c r="CH37" s="49"/>
      <c r="CI37" s="14"/>
      <c r="CK37" s="18"/>
      <c r="CL37" s="18"/>
      <c r="CM37" s="49"/>
      <c r="CN37" s="14"/>
      <c r="CO37" s="62"/>
      <c r="CP37" s="59"/>
      <c r="CQ37" s="59"/>
      <c r="CR37" s="60"/>
      <c r="CS37" s="61"/>
      <c r="CU37" s="18"/>
      <c r="CV37" s="18"/>
      <c r="CW37" s="49"/>
      <c r="CX37" s="14"/>
      <c r="CZ37" s="18"/>
      <c r="DA37" s="18"/>
      <c r="DB37" s="49"/>
      <c r="DC37" s="14"/>
      <c r="DE37" s="18"/>
      <c r="DF37" s="18"/>
      <c r="DG37" s="49"/>
      <c r="DH37" s="14"/>
      <c r="DJ37" s="18"/>
      <c r="DK37" s="18"/>
      <c r="DL37" s="49"/>
      <c r="DM37" s="14"/>
      <c r="DN37" t="s">
        <v>418</v>
      </c>
      <c r="DO37" s="18">
        <v>8</v>
      </c>
      <c r="DP37" s="18">
        <v>30</v>
      </c>
      <c r="DQ37" s="49">
        <v>299</v>
      </c>
      <c r="DR37" s="14">
        <f>'[1]Группа 5'!BY10</f>
        <v>8.75</v>
      </c>
      <c r="DT37" s="18"/>
      <c r="DU37" s="18"/>
      <c r="DV37" s="49"/>
      <c r="DW37" s="14"/>
      <c r="DX37" s="62"/>
      <c r="DY37" s="59"/>
      <c r="DZ37" s="59"/>
      <c r="EA37" s="49"/>
      <c r="EB37" s="14"/>
      <c r="ED37" s="18"/>
      <c r="EE37" s="18"/>
      <c r="EF37" s="49"/>
      <c r="EG37" s="14"/>
      <c r="EH37" t="s">
        <v>417</v>
      </c>
      <c r="EI37" s="18">
        <v>13</v>
      </c>
      <c r="EJ37" s="18">
        <v>30</v>
      </c>
      <c r="EK37" s="49">
        <v>237</v>
      </c>
      <c r="EL37" s="14">
        <f>'[1]Группа 5'!CI10</f>
        <v>7.3076923076923075</v>
      </c>
      <c r="EN37" s="18"/>
      <c r="EO37" s="18"/>
      <c r="EP37" s="49"/>
      <c r="EQ37" s="14"/>
      <c r="ES37" s="18"/>
      <c r="ET37" s="18"/>
      <c r="EU37" s="49"/>
      <c r="EV37" s="14"/>
      <c r="EX37" s="18"/>
      <c r="EY37" s="18"/>
      <c r="EZ37" s="49"/>
      <c r="FA37" s="14"/>
      <c r="FB37" t="s">
        <v>92</v>
      </c>
      <c r="FC37" s="18">
        <v>8</v>
      </c>
      <c r="FD37" s="18">
        <v>30</v>
      </c>
      <c r="FE37" s="49">
        <v>299</v>
      </c>
      <c r="FF37" s="14">
        <f>'[1]Группа 5'!CN10</f>
        <v>8.75</v>
      </c>
      <c r="FG37" s="62" t="s">
        <v>419</v>
      </c>
      <c r="FH37" s="59">
        <v>2</v>
      </c>
      <c r="FI37" s="59">
        <v>2</v>
      </c>
      <c r="FJ37" s="60">
        <v>38</v>
      </c>
      <c r="FK37" s="61">
        <f>'[1]Группа 5'!CS10</f>
        <v>5</v>
      </c>
      <c r="FL37" t="s">
        <v>417</v>
      </c>
      <c r="FM37" s="18">
        <v>15</v>
      </c>
      <c r="FN37" s="18">
        <v>30</v>
      </c>
      <c r="FO37" s="49">
        <v>197</v>
      </c>
      <c r="FP37" s="14">
        <f>'[1]Группа 5'!CX10</f>
        <v>7</v>
      </c>
      <c r="FQ37" t="s">
        <v>422</v>
      </c>
      <c r="FR37" s="18">
        <v>4</v>
      </c>
      <c r="FS37" s="18">
        <v>6</v>
      </c>
      <c r="FT37" s="49">
        <v>117</v>
      </c>
      <c r="FU37" s="14">
        <f>'[1]Группа 5'!DC10</f>
        <v>6.5</v>
      </c>
      <c r="FW37" s="18"/>
      <c r="FX37" s="18"/>
      <c r="FY37" s="49"/>
      <c r="FZ37" s="14"/>
      <c r="GB37" s="18"/>
      <c r="GC37" s="18"/>
      <c r="GD37" s="49"/>
      <c r="GE37" s="14"/>
      <c r="GG37" s="18"/>
      <c r="GH37" s="18"/>
      <c r="GI37" s="49"/>
      <c r="GJ37" s="14"/>
    </row>
    <row r="38" spans="1:192" ht="15.75">
      <c r="A38" s="26">
        <v>5</v>
      </c>
      <c r="B38" s="69" t="s">
        <v>338</v>
      </c>
      <c r="D38" s="18"/>
      <c r="E38" s="18"/>
      <c r="F38" s="49"/>
      <c r="G38" s="14"/>
      <c r="I38" s="18"/>
      <c r="J38" s="18"/>
      <c r="K38" s="49"/>
      <c r="L38" s="14"/>
      <c r="N38" s="18"/>
      <c r="O38" s="18"/>
      <c r="P38" s="49"/>
      <c r="Q38" s="14"/>
      <c r="S38" s="18"/>
      <c r="T38" s="18"/>
      <c r="U38" s="49"/>
      <c r="V38" s="14"/>
      <c r="X38" s="18"/>
      <c r="Y38" s="18"/>
      <c r="Z38" s="49"/>
      <c r="AA38" s="14"/>
      <c r="AC38" s="18"/>
      <c r="AD38" s="18"/>
      <c r="AE38" s="49"/>
      <c r="AF38" s="14"/>
      <c r="AH38" s="18"/>
      <c r="AI38" s="18"/>
      <c r="AJ38" s="49"/>
      <c r="AK38" s="14"/>
      <c r="AM38" s="18"/>
      <c r="AN38" s="18"/>
      <c r="AO38" s="49"/>
      <c r="AP38" s="14"/>
      <c r="AR38" s="18"/>
      <c r="AS38" s="18"/>
      <c r="AT38" s="49"/>
      <c r="AU38" s="14"/>
      <c r="AW38" s="18"/>
      <c r="AX38" s="18"/>
      <c r="AY38" s="49"/>
      <c r="AZ38" s="14"/>
      <c r="BB38" s="18"/>
      <c r="BC38" s="18"/>
      <c r="BD38" s="49"/>
      <c r="BE38" s="14"/>
      <c r="BF38" s="62"/>
      <c r="BG38" s="59"/>
      <c r="BH38" s="59"/>
      <c r="BI38" s="60"/>
      <c r="BJ38" s="61"/>
      <c r="BK38" s="62"/>
      <c r="BL38" s="59"/>
      <c r="BM38" s="59"/>
      <c r="BN38" s="60"/>
      <c r="BO38" s="61"/>
      <c r="BQ38" s="18"/>
      <c r="BR38" s="18"/>
      <c r="BS38" s="49"/>
      <c r="BT38" s="14"/>
      <c r="BV38" s="18"/>
      <c r="BW38" s="18"/>
      <c r="BX38" s="49"/>
      <c r="BY38" s="14"/>
      <c r="BZ38" s="62"/>
      <c r="CA38" s="59"/>
      <c r="CB38" s="59"/>
      <c r="CC38" s="60"/>
      <c r="CD38" s="61"/>
      <c r="CF38" s="18"/>
      <c r="CG38" s="18"/>
      <c r="CH38" s="49"/>
      <c r="CI38" s="14"/>
      <c r="CK38" s="18"/>
      <c r="CL38" s="18"/>
      <c r="CM38" s="49"/>
      <c r="CN38" s="14"/>
      <c r="CO38" s="62"/>
      <c r="CP38" s="59"/>
      <c r="CQ38" s="59"/>
      <c r="CR38" s="60"/>
      <c r="CS38" s="61"/>
      <c r="CU38" s="18"/>
      <c r="CV38" s="18"/>
      <c r="CW38" s="49"/>
      <c r="CX38" s="14"/>
      <c r="CZ38" s="18"/>
      <c r="DA38" s="18"/>
      <c r="DB38" s="49"/>
      <c r="DC38" s="14"/>
      <c r="DE38" s="18"/>
      <c r="DF38" s="18"/>
      <c r="DG38" s="49"/>
      <c r="DH38" s="14"/>
      <c r="DJ38" s="18"/>
      <c r="DK38" s="18"/>
      <c r="DL38" s="49"/>
      <c r="DM38" s="14"/>
      <c r="DO38" s="18"/>
      <c r="DP38" s="18"/>
      <c r="DQ38" s="49"/>
      <c r="DR38" s="14"/>
      <c r="DT38" s="18"/>
      <c r="DU38" s="18"/>
      <c r="DV38" s="49"/>
      <c r="DW38" s="14"/>
      <c r="DX38" s="62"/>
      <c r="DY38" s="59"/>
      <c r="DZ38" s="59"/>
      <c r="EA38" s="49"/>
      <c r="EB38" s="14"/>
      <c r="ED38" s="18"/>
      <c r="EE38" s="18"/>
      <c r="EF38" s="49"/>
      <c r="EG38" s="14"/>
      <c r="EH38" s="62" t="s">
        <v>339</v>
      </c>
      <c r="EI38" s="59">
        <v>2</v>
      </c>
      <c r="EJ38" s="59">
        <v>2</v>
      </c>
      <c r="EK38" s="60">
        <v>113</v>
      </c>
      <c r="EL38" s="61">
        <f>'[1]Группа 5'!CI11</f>
        <v>5</v>
      </c>
      <c r="EN38" s="18"/>
      <c r="EO38" s="18"/>
      <c r="EP38" s="49"/>
      <c r="EQ38" s="14"/>
      <c r="ES38" s="18"/>
      <c r="ET38" s="18"/>
      <c r="EU38" s="49"/>
      <c r="EV38" s="14"/>
      <c r="EX38" s="18"/>
      <c r="EY38" s="18"/>
      <c r="EZ38" s="49"/>
      <c r="FA38" s="14"/>
      <c r="FB38" s="62" t="s">
        <v>92</v>
      </c>
      <c r="FC38" s="59">
        <v>2</v>
      </c>
      <c r="FD38" s="59">
        <v>2</v>
      </c>
      <c r="FE38" s="60">
        <v>42</v>
      </c>
      <c r="FF38" s="61">
        <f>'[1]Группа 5'!CN11</f>
        <v>6</v>
      </c>
      <c r="FH38" s="18"/>
      <c r="FI38" s="18"/>
      <c r="FJ38" s="49"/>
      <c r="FK38" s="14"/>
      <c r="FL38" t="s">
        <v>93</v>
      </c>
      <c r="FM38" s="18">
        <v>7</v>
      </c>
      <c r="FN38" s="18">
        <v>27</v>
      </c>
      <c r="FO38" s="49">
        <v>257</v>
      </c>
      <c r="FP38" s="14">
        <f>'[1]Группа 5'!CX11</f>
        <v>8.857142857142858</v>
      </c>
      <c r="FQ38" s="62" t="s">
        <v>340</v>
      </c>
      <c r="FR38" s="59">
        <v>2</v>
      </c>
      <c r="FS38" s="59">
        <v>2</v>
      </c>
      <c r="FT38" s="60">
        <v>76</v>
      </c>
      <c r="FU38" s="61">
        <f>'[1]Группа 5'!DC11</f>
        <v>5</v>
      </c>
      <c r="FW38" s="18"/>
      <c r="FX38" s="18"/>
      <c r="FY38" s="49"/>
      <c r="FZ38" s="14"/>
      <c r="GB38" s="18"/>
      <c r="GC38" s="18"/>
      <c r="GD38" s="49"/>
      <c r="GE38" s="14"/>
      <c r="GG38" s="18"/>
      <c r="GH38" s="18"/>
      <c r="GI38" s="49"/>
      <c r="GJ38" s="14"/>
    </row>
    <row r="39" spans="1:192" ht="15.75">
      <c r="A39" s="26">
        <v>5</v>
      </c>
      <c r="B39" s="69" t="s">
        <v>362</v>
      </c>
      <c r="D39" s="18"/>
      <c r="E39" s="18"/>
      <c r="F39" s="49"/>
      <c r="G39" s="14"/>
      <c r="I39" s="18"/>
      <c r="J39" s="18"/>
      <c r="K39" s="49"/>
      <c r="L39" s="14"/>
      <c r="N39" s="18"/>
      <c r="O39" s="18"/>
      <c r="P39" s="49"/>
      <c r="Q39" s="14"/>
      <c r="S39" s="18"/>
      <c r="T39" s="18"/>
      <c r="U39" s="49"/>
      <c r="V39" s="14"/>
      <c r="X39" s="18"/>
      <c r="Y39" s="18"/>
      <c r="Z39" s="49"/>
      <c r="AA39" s="14"/>
      <c r="AC39" s="18"/>
      <c r="AD39" s="18"/>
      <c r="AE39" s="49"/>
      <c r="AF39" s="14"/>
      <c r="AH39" s="18"/>
      <c r="AI39" s="18"/>
      <c r="AJ39" s="49"/>
      <c r="AK39" s="14"/>
      <c r="AM39" s="18"/>
      <c r="AN39" s="18"/>
      <c r="AO39" s="49"/>
      <c r="AP39" s="14"/>
      <c r="AQ39" t="s">
        <v>93</v>
      </c>
      <c r="AR39" s="18">
        <v>9</v>
      </c>
      <c r="AS39" s="18">
        <v>24</v>
      </c>
      <c r="AT39" s="49">
        <v>111</v>
      </c>
      <c r="AU39" s="14">
        <f>'[1]Группа 5'!V12</f>
        <v>7.666666666666666</v>
      </c>
      <c r="AW39" s="18"/>
      <c r="AX39" s="18"/>
      <c r="AY39" s="49"/>
      <c r="AZ39" s="14"/>
      <c r="BB39" s="18"/>
      <c r="BC39" s="18"/>
      <c r="BD39" s="49"/>
      <c r="BE39" s="14"/>
      <c r="BF39" s="62"/>
      <c r="BG39" s="59"/>
      <c r="BH39" s="59"/>
      <c r="BI39" s="60"/>
      <c r="BJ39" s="61"/>
      <c r="BK39" s="62"/>
      <c r="BL39" s="59"/>
      <c r="BM39" s="59"/>
      <c r="BN39" s="60"/>
      <c r="BO39" s="61"/>
      <c r="BP39" t="s">
        <v>262</v>
      </c>
      <c r="BQ39" s="18">
        <v>4</v>
      </c>
      <c r="BR39" s="18">
        <v>7</v>
      </c>
      <c r="BS39" s="49">
        <v>68</v>
      </c>
      <c r="BT39" s="14">
        <f>'[1]Группа 5'!AK12</f>
        <v>5.75</v>
      </c>
      <c r="BV39" s="18"/>
      <c r="BW39" s="18"/>
      <c r="BX39" s="49"/>
      <c r="BY39" s="14"/>
      <c r="BZ39" s="62"/>
      <c r="CA39" s="59"/>
      <c r="CB39" s="59"/>
      <c r="CC39" s="60"/>
      <c r="CD39" s="61"/>
      <c r="CF39" s="18"/>
      <c r="CG39" s="18"/>
      <c r="CH39" s="49"/>
      <c r="CI39" s="14"/>
      <c r="CK39" s="18"/>
      <c r="CL39" s="18"/>
      <c r="CM39" s="49"/>
      <c r="CN39" s="14"/>
      <c r="CO39" s="62"/>
      <c r="CP39" s="59"/>
      <c r="CQ39" s="59"/>
      <c r="CR39" s="60"/>
      <c r="CS39" s="61"/>
      <c r="CU39" s="18"/>
      <c r="CV39" s="18"/>
      <c r="CW39" s="49"/>
      <c r="CX39" s="14"/>
      <c r="CZ39" s="18"/>
      <c r="DA39" s="18"/>
      <c r="DB39" s="49"/>
      <c r="DC39" s="14"/>
      <c r="DE39" s="18"/>
      <c r="DF39" s="18"/>
      <c r="DG39" s="49"/>
      <c r="DH39" s="14"/>
      <c r="DJ39" s="18"/>
      <c r="DK39" s="18"/>
      <c r="DL39" s="49"/>
      <c r="DM39" s="14"/>
      <c r="DO39" s="18"/>
      <c r="DP39" s="18"/>
      <c r="DQ39" s="49"/>
      <c r="DR39" s="14"/>
      <c r="DT39" s="18"/>
      <c r="DU39" s="18"/>
      <c r="DV39" s="49"/>
      <c r="DW39" s="14"/>
      <c r="DX39" s="62"/>
      <c r="DY39" s="59"/>
      <c r="DZ39" s="59"/>
      <c r="EA39" s="49"/>
      <c r="EB39" s="14"/>
      <c r="ED39" s="18"/>
      <c r="EE39" s="18"/>
      <c r="EF39" s="49"/>
      <c r="EG39" s="14"/>
      <c r="EH39" s="62"/>
      <c r="EI39" s="59"/>
      <c r="EJ39" s="59"/>
      <c r="EK39" s="60"/>
      <c r="EL39" s="61"/>
      <c r="EN39" s="18"/>
      <c r="EO39" s="18"/>
      <c r="EP39" s="49"/>
      <c r="EQ39" s="14"/>
      <c r="ES39" s="18"/>
      <c r="ET39" s="18"/>
      <c r="EU39" s="49"/>
      <c r="EV39" s="14"/>
      <c r="EX39" s="18"/>
      <c r="EY39" s="18"/>
      <c r="EZ39" s="49"/>
      <c r="FA39" s="14"/>
      <c r="FB39" s="62"/>
      <c r="FC39" s="59"/>
      <c r="FD39" s="59"/>
      <c r="FE39" s="60"/>
      <c r="FF39" s="61"/>
      <c r="FH39" s="18"/>
      <c r="FI39" s="18"/>
      <c r="FJ39" s="49"/>
      <c r="FK39" s="14"/>
      <c r="FL39" t="s">
        <v>93</v>
      </c>
      <c r="FM39" s="18">
        <v>5</v>
      </c>
      <c r="FN39" s="18">
        <v>24</v>
      </c>
      <c r="FO39" s="49">
        <v>396</v>
      </c>
      <c r="FP39" s="14">
        <f>'[1]Группа 5'!CX12</f>
        <v>9.8</v>
      </c>
      <c r="FQ39" s="62"/>
      <c r="FR39" s="59"/>
      <c r="FS39" s="59"/>
      <c r="FT39" s="60"/>
      <c r="FU39" s="61"/>
      <c r="FW39" s="18"/>
      <c r="FX39" s="18"/>
      <c r="FY39" s="49"/>
      <c r="FZ39" s="14"/>
      <c r="GB39" s="18"/>
      <c r="GC39" s="18"/>
      <c r="GD39" s="49"/>
      <c r="GE39" s="14"/>
      <c r="GG39" s="18"/>
      <c r="GH39" s="18"/>
      <c r="GI39" s="49"/>
      <c r="GJ39" s="14"/>
    </row>
    <row r="40" spans="1:192" ht="15.75">
      <c r="A40" s="26">
        <v>3</v>
      </c>
      <c r="B40" s="26" t="s">
        <v>261</v>
      </c>
      <c r="D40" s="18"/>
      <c r="E40" s="18"/>
      <c r="F40" s="49"/>
      <c r="G40" s="14"/>
      <c r="I40" s="18"/>
      <c r="J40" s="18"/>
      <c r="K40" s="49"/>
      <c r="L40" s="14"/>
      <c r="N40" s="18"/>
      <c r="O40" s="18"/>
      <c r="P40" s="49"/>
      <c r="Q40" s="14"/>
      <c r="S40" s="18"/>
      <c r="T40" s="18"/>
      <c r="U40" s="49"/>
      <c r="V40" s="14"/>
      <c r="X40" s="18"/>
      <c r="Y40" s="18"/>
      <c r="Z40" s="49"/>
      <c r="AA40" s="14"/>
      <c r="AC40" s="18"/>
      <c r="AD40" s="18"/>
      <c r="AE40" s="49"/>
      <c r="AF40" s="14"/>
      <c r="AH40" s="18"/>
      <c r="AI40" s="18"/>
      <c r="AJ40" s="49"/>
      <c r="AK40" s="14"/>
      <c r="AM40" s="18"/>
      <c r="AN40" s="18"/>
      <c r="AO40" s="49"/>
      <c r="AP40" s="14"/>
      <c r="AQ40" s="66" t="s">
        <v>231</v>
      </c>
      <c r="AR40" s="67">
        <v>61</v>
      </c>
      <c r="AS40" s="67">
        <v>64</v>
      </c>
      <c r="AT40" s="49">
        <v>7</v>
      </c>
      <c r="AU40" s="14">
        <f>'[1]Группа 3'!AK13</f>
        <v>4.049180327868853</v>
      </c>
      <c r="AW40" s="18"/>
      <c r="AX40" s="18"/>
      <c r="AY40" s="49"/>
      <c r="AZ40" s="14"/>
      <c r="BB40" s="18"/>
      <c r="BC40" s="18"/>
      <c r="BD40" s="49"/>
      <c r="BE40" s="14"/>
      <c r="BF40" s="62"/>
      <c r="BG40" s="59"/>
      <c r="BH40" s="59"/>
      <c r="BI40" s="60"/>
      <c r="BJ40" s="61"/>
      <c r="BK40" s="62"/>
      <c r="BL40" s="59"/>
      <c r="BM40" s="59"/>
      <c r="BN40" s="60"/>
      <c r="BO40" s="61"/>
      <c r="BQ40" s="18"/>
      <c r="BR40" s="18"/>
      <c r="BS40" s="49"/>
      <c r="BT40" s="14"/>
      <c r="BV40" s="18"/>
      <c r="BW40" s="18"/>
      <c r="BX40" s="49"/>
      <c r="BY40" s="14"/>
      <c r="BZ40" s="62"/>
      <c r="CA40" s="59"/>
      <c r="CB40" s="59"/>
      <c r="CC40" s="60"/>
      <c r="CD40" s="61"/>
      <c r="CF40" s="18"/>
      <c r="CG40" s="18"/>
      <c r="CH40" s="49"/>
      <c r="CI40" s="14"/>
      <c r="CK40" s="18"/>
      <c r="CL40" s="18"/>
      <c r="CM40" s="49"/>
      <c r="CN40" s="14"/>
      <c r="CO40" s="62"/>
      <c r="CP40" s="59"/>
      <c r="CQ40" s="59"/>
      <c r="CR40" s="60"/>
      <c r="CS40" s="61"/>
      <c r="CU40" s="18"/>
      <c r="CV40" s="18"/>
      <c r="CW40" s="49"/>
      <c r="CX40" s="14"/>
      <c r="CZ40" s="18"/>
      <c r="DA40" s="18"/>
      <c r="DB40" s="49"/>
      <c r="DC40" s="14"/>
      <c r="DE40" s="18"/>
      <c r="DF40" s="18"/>
      <c r="DG40" s="49"/>
      <c r="DH40" s="14"/>
      <c r="DJ40" s="18"/>
      <c r="DK40" s="18"/>
      <c r="DL40" s="49"/>
      <c r="DM40" s="14"/>
      <c r="DO40" s="18"/>
      <c r="DP40" s="18"/>
      <c r="DQ40" s="49"/>
      <c r="DR40" s="14"/>
      <c r="DT40" s="18"/>
      <c r="DU40" s="18"/>
      <c r="DV40" s="49"/>
      <c r="DW40" s="14"/>
      <c r="DX40" s="62"/>
      <c r="DY40" s="59"/>
      <c r="DZ40" s="59"/>
      <c r="EA40" s="49"/>
      <c r="EB40" s="14"/>
      <c r="ED40" s="18"/>
      <c r="EE40" s="18"/>
      <c r="EF40" s="49"/>
      <c r="EG40" s="14"/>
      <c r="EH40" s="68" t="s">
        <v>262</v>
      </c>
      <c r="EI40" s="18">
        <v>33</v>
      </c>
      <c r="EJ40" s="18">
        <v>76</v>
      </c>
      <c r="EK40" s="49">
        <v>113</v>
      </c>
      <c r="EL40" s="14">
        <f>'[1]Группа 3'!CX9</f>
        <v>4.303030303030303</v>
      </c>
      <c r="EN40" s="18"/>
      <c r="EO40" s="18"/>
      <c r="EP40" s="49"/>
      <c r="EQ40" s="14"/>
      <c r="ES40" s="18"/>
      <c r="ET40" s="18"/>
      <c r="EU40" s="49"/>
      <c r="EV40" s="14"/>
      <c r="EX40" s="18"/>
      <c r="EY40" s="18"/>
      <c r="EZ40" s="49"/>
      <c r="FA40" s="14"/>
      <c r="FC40" s="18"/>
      <c r="FD40" s="18"/>
      <c r="FE40" s="49"/>
      <c r="FF40" s="14"/>
      <c r="FH40" s="18"/>
      <c r="FI40" s="18"/>
      <c r="FJ40" s="49"/>
      <c r="FK40" s="14"/>
      <c r="FL40" s="66" t="s">
        <v>232</v>
      </c>
      <c r="FM40" s="67">
        <v>63</v>
      </c>
      <c r="FN40" s="67">
        <v>120</v>
      </c>
      <c r="FO40" s="49">
        <v>79</v>
      </c>
      <c r="FP40" s="14">
        <f>'[1]Группа 3'!DR13</f>
        <v>4.904761904761905</v>
      </c>
      <c r="FQ40" s="62"/>
      <c r="FR40" s="59"/>
      <c r="FS40" s="59"/>
      <c r="FT40" s="49"/>
      <c r="FU40" s="14"/>
      <c r="FW40" s="18"/>
      <c r="FX40" s="18"/>
      <c r="FY40" s="49"/>
      <c r="FZ40" s="14"/>
      <c r="GB40" s="18"/>
      <c r="GC40" s="18"/>
      <c r="GD40" s="49"/>
      <c r="GE40" s="14"/>
      <c r="GG40" s="18"/>
      <c r="GH40" s="18"/>
      <c r="GI40" s="49"/>
      <c r="GJ40" s="14"/>
    </row>
    <row r="41" spans="1:192" ht="15.75">
      <c r="A41" s="26">
        <v>4</v>
      </c>
      <c r="B41" s="26" t="s">
        <v>378</v>
      </c>
      <c r="D41" s="18"/>
      <c r="E41" s="18"/>
      <c r="F41" s="49"/>
      <c r="G41" s="14"/>
      <c r="I41" s="18"/>
      <c r="J41" s="18"/>
      <c r="K41" s="49"/>
      <c r="L41" s="14"/>
      <c r="N41" s="18"/>
      <c r="O41" s="18"/>
      <c r="P41" s="49"/>
      <c r="Q41" s="14"/>
      <c r="S41" s="18"/>
      <c r="T41" s="18"/>
      <c r="U41" s="49"/>
      <c r="V41" s="14"/>
      <c r="X41" s="18"/>
      <c r="Y41" s="18"/>
      <c r="Z41" s="49"/>
      <c r="AA41" s="14"/>
      <c r="AC41" s="18"/>
      <c r="AD41" s="18"/>
      <c r="AE41" s="49"/>
      <c r="AF41" s="14"/>
      <c r="AH41" s="18"/>
      <c r="AI41" s="18"/>
      <c r="AJ41" s="49"/>
      <c r="AK41" s="14"/>
      <c r="AM41" s="18"/>
      <c r="AN41" s="18"/>
      <c r="AO41" s="49"/>
      <c r="AP41" s="14"/>
      <c r="AQ41" s="66"/>
      <c r="AR41" s="67"/>
      <c r="AS41" s="67"/>
      <c r="AT41" s="49"/>
      <c r="AU41" s="14"/>
      <c r="AW41" s="18"/>
      <c r="AX41" s="18"/>
      <c r="AY41" s="49"/>
      <c r="AZ41" s="14"/>
      <c r="BB41" s="18"/>
      <c r="BC41" s="18"/>
      <c r="BD41" s="49"/>
      <c r="BE41" s="14"/>
      <c r="BF41" s="62"/>
      <c r="BG41" s="59"/>
      <c r="BH41" s="59"/>
      <c r="BI41" s="60"/>
      <c r="BJ41" s="61"/>
      <c r="BK41" s="62"/>
      <c r="BL41" s="59"/>
      <c r="BM41" s="59"/>
      <c r="BN41" s="60"/>
      <c r="BO41" s="61"/>
      <c r="BQ41" s="18"/>
      <c r="BR41" s="18"/>
      <c r="BS41" s="49"/>
      <c r="BT41" s="14"/>
      <c r="BV41" s="18"/>
      <c r="BW41" s="18"/>
      <c r="BX41" s="49"/>
      <c r="BY41" s="14"/>
      <c r="BZ41" s="62"/>
      <c r="CA41" s="59"/>
      <c r="CB41" s="59"/>
      <c r="CC41" s="60"/>
      <c r="CD41" s="61"/>
      <c r="CF41" s="18"/>
      <c r="CG41" s="18"/>
      <c r="CH41" s="49"/>
      <c r="CI41" s="14"/>
      <c r="CK41" s="18"/>
      <c r="CL41" s="18"/>
      <c r="CM41" s="49"/>
      <c r="CN41" s="14"/>
      <c r="CO41" s="62"/>
      <c r="CP41" s="59"/>
      <c r="CQ41" s="59"/>
      <c r="CR41" s="60"/>
      <c r="CS41" s="61"/>
      <c r="CU41" s="18"/>
      <c r="CV41" s="18"/>
      <c r="CW41" s="49"/>
      <c r="CX41" s="14"/>
      <c r="CZ41" s="18"/>
      <c r="DA41" s="18"/>
      <c r="DB41" s="49"/>
      <c r="DC41" s="14"/>
      <c r="DE41" s="18"/>
      <c r="DF41" s="18"/>
      <c r="DG41" s="49"/>
      <c r="DH41" s="14"/>
      <c r="DJ41" s="18"/>
      <c r="DK41" s="18"/>
      <c r="DL41" s="49"/>
      <c r="DM41" s="14"/>
      <c r="DO41" s="18"/>
      <c r="DP41" s="18"/>
      <c r="DQ41" s="49"/>
      <c r="DR41" s="14"/>
      <c r="DT41" s="18"/>
      <c r="DU41" s="18"/>
      <c r="DV41" s="49"/>
      <c r="DW41" s="14"/>
      <c r="DX41" s="62"/>
      <c r="DY41" s="59"/>
      <c r="DZ41" s="59"/>
      <c r="EA41" s="49"/>
      <c r="EB41" s="14"/>
      <c r="ED41" s="18"/>
      <c r="EE41" s="18"/>
      <c r="EF41" s="49"/>
      <c r="EG41" s="14"/>
      <c r="EH41" s="68"/>
      <c r="EI41" s="18"/>
      <c r="EJ41" s="18"/>
      <c r="EK41" s="49"/>
      <c r="EL41" s="14"/>
      <c r="EN41" s="18"/>
      <c r="EO41" s="18"/>
      <c r="EP41" s="49"/>
      <c r="EQ41" s="14"/>
      <c r="ES41" s="18"/>
      <c r="ET41" s="18"/>
      <c r="EU41" s="49"/>
      <c r="EV41" s="14"/>
      <c r="EX41" s="18"/>
      <c r="EY41" s="18"/>
      <c r="EZ41" s="49"/>
      <c r="FA41" s="14"/>
      <c r="FC41" s="18"/>
      <c r="FD41" s="18"/>
      <c r="FE41" s="49"/>
      <c r="FF41" s="14"/>
      <c r="FH41" s="18"/>
      <c r="FI41" s="18"/>
      <c r="FJ41" s="49"/>
      <c r="FK41" s="14"/>
      <c r="FL41" t="s">
        <v>87</v>
      </c>
      <c r="FM41" s="18">
        <v>16</v>
      </c>
      <c r="FN41" s="18">
        <v>33</v>
      </c>
      <c r="FO41" s="49">
        <v>128</v>
      </c>
      <c r="FP41" s="14">
        <f>'[1]Группа 4'!BO11</f>
        <v>6.0625</v>
      </c>
      <c r="FQ41" s="62"/>
      <c r="FR41" s="59"/>
      <c r="FS41" s="59"/>
      <c r="FT41" s="49"/>
      <c r="FU41" s="14"/>
      <c r="FW41" s="18"/>
      <c r="FX41" s="18"/>
      <c r="FY41" s="49"/>
      <c r="FZ41" s="14"/>
      <c r="GB41" s="18"/>
      <c r="GC41" s="18"/>
      <c r="GD41" s="49"/>
      <c r="GE41" s="14"/>
      <c r="GG41" s="18"/>
      <c r="GH41" s="18"/>
      <c r="GI41" s="49"/>
      <c r="GJ41" s="14"/>
    </row>
    <row r="42" spans="1:192" ht="15.75">
      <c r="A42" s="26">
        <v>3</v>
      </c>
      <c r="B42" s="26" t="s">
        <v>384</v>
      </c>
      <c r="D42" s="18"/>
      <c r="E42" s="18"/>
      <c r="F42" s="49"/>
      <c r="G42" s="14"/>
      <c r="I42" s="18"/>
      <c r="J42" s="18"/>
      <c r="K42" s="49"/>
      <c r="L42" s="14"/>
      <c r="N42" s="18"/>
      <c r="O42" s="18"/>
      <c r="P42" s="49"/>
      <c r="Q42" s="14"/>
      <c r="S42" s="18"/>
      <c r="T42" s="18"/>
      <c r="U42" s="49"/>
      <c r="V42" s="14"/>
      <c r="X42" s="18"/>
      <c r="Y42" s="18"/>
      <c r="Z42" s="49"/>
      <c r="AA42" s="14"/>
      <c r="AC42" s="18"/>
      <c r="AD42" s="18"/>
      <c r="AE42" s="49"/>
      <c r="AF42" s="14"/>
      <c r="AH42" s="18"/>
      <c r="AI42" s="18"/>
      <c r="AJ42" s="49"/>
      <c r="AK42" s="14"/>
      <c r="AM42" s="18"/>
      <c r="AN42" s="18"/>
      <c r="AO42" s="49"/>
      <c r="AP42" s="14"/>
      <c r="AQ42" s="66" t="s">
        <v>230</v>
      </c>
      <c r="AR42" s="67">
        <v>247</v>
      </c>
      <c r="AS42" s="67">
        <v>249</v>
      </c>
      <c r="AT42" s="49">
        <v>4</v>
      </c>
      <c r="AU42" s="14">
        <f>'[1]Группа 3'!AK10</f>
        <v>4.008097165991903</v>
      </c>
      <c r="AW42" s="18"/>
      <c r="AX42" s="18"/>
      <c r="AY42" s="49"/>
      <c r="AZ42" s="14"/>
      <c r="BB42" s="18"/>
      <c r="BC42" s="18"/>
      <c r="BD42" s="49"/>
      <c r="BE42" s="14"/>
      <c r="BF42" s="62"/>
      <c r="BG42" s="59"/>
      <c r="BH42" s="59"/>
      <c r="BI42" s="60"/>
      <c r="BJ42" s="61"/>
      <c r="BK42" s="62"/>
      <c r="BL42" s="59"/>
      <c r="BM42" s="59"/>
      <c r="BN42" s="60"/>
      <c r="BO42" s="61"/>
      <c r="BQ42" s="18"/>
      <c r="BR42" s="18"/>
      <c r="BS42" s="49"/>
      <c r="BT42" s="14"/>
      <c r="BV42" s="18"/>
      <c r="BW42" s="18"/>
      <c r="BX42" s="49"/>
      <c r="BY42" s="14"/>
      <c r="BZ42" s="62"/>
      <c r="CA42" s="59"/>
      <c r="CB42" s="59"/>
      <c r="CC42" s="60"/>
      <c r="CD42" s="61"/>
      <c r="CF42" s="18"/>
      <c r="CG42" s="18"/>
      <c r="CH42" s="49"/>
      <c r="CI42" s="14"/>
      <c r="CK42" s="18"/>
      <c r="CL42" s="18"/>
      <c r="CM42" s="49"/>
      <c r="CN42" s="14"/>
      <c r="CO42" s="62"/>
      <c r="CP42" s="59"/>
      <c r="CQ42" s="59"/>
      <c r="CR42" s="60"/>
      <c r="CS42" s="61"/>
      <c r="CU42" s="18"/>
      <c r="CV42" s="18"/>
      <c r="CW42" s="49"/>
      <c r="CX42" s="14"/>
      <c r="CZ42" s="18"/>
      <c r="DA42" s="18"/>
      <c r="DB42" s="49"/>
      <c r="DC42" s="14"/>
      <c r="DE42" s="18"/>
      <c r="DF42" s="18"/>
      <c r="DG42" s="49"/>
      <c r="DH42" s="14"/>
      <c r="DJ42" s="18"/>
      <c r="DK42" s="18"/>
      <c r="DL42" s="49"/>
      <c r="DM42" s="14"/>
      <c r="DO42" s="18"/>
      <c r="DP42" s="18"/>
      <c r="DQ42" s="49"/>
      <c r="DR42" s="14"/>
      <c r="DT42" s="18"/>
      <c r="DU42" s="18"/>
      <c r="DV42" s="49"/>
      <c r="DW42" s="14"/>
      <c r="DX42" s="62"/>
      <c r="DY42" s="59"/>
      <c r="DZ42" s="59"/>
      <c r="EA42" s="49"/>
      <c r="EB42" s="14"/>
      <c r="ED42" s="18"/>
      <c r="EE42" s="18"/>
      <c r="EF42" s="49"/>
      <c r="EG42" s="14"/>
      <c r="EH42" s="68"/>
      <c r="EI42" s="18"/>
      <c r="EJ42" s="18"/>
      <c r="EK42" s="49"/>
      <c r="EL42" s="14"/>
      <c r="EN42" s="18"/>
      <c r="EO42" s="18"/>
      <c r="EP42" s="49"/>
      <c r="EQ42" s="14"/>
      <c r="ES42" s="18"/>
      <c r="ET42" s="18"/>
      <c r="EU42" s="49"/>
      <c r="EV42" s="14"/>
      <c r="EX42" s="18"/>
      <c r="EY42" s="18"/>
      <c r="EZ42" s="49"/>
      <c r="FA42" s="14"/>
      <c r="FC42" s="18"/>
      <c r="FD42" s="18"/>
      <c r="FE42" s="49"/>
      <c r="FF42" s="14"/>
      <c r="FH42" s="18"/>
      <c r="FI42" s="18"/>
      <c r="FJ42" s="49"/>
      <c r="FK42" s="14"/>
      <c r="FM42" s="18"/>
      <c r="FN42" s="18"/>
      <c r="FO42" s="49"/>
      <c r="FP42" s="14"/>
      <c r="FQ42" s="62"/>
      <c r="FR42" s="59"/>
      <c r="FS42" s="59"/>
      <c r="FT42" s="49"/>
      <c r="FU42" s="14"/>
      <c r="FW42" s="18"/>
      <c r="FX42" s="18"/>
      <c r="FY42" s="49"/>
      <c r="FZ42" s="14"/>
      <c r="GB42" s="18"/>
      <c r="GC42" s="18"/>
      <c r="GD42" s="49"/>
      <c r="GE42" s="14"/>
      <c r="GG42" s="18"/>
      <c r="GH42" s="18"/>
      <c r="GI42" s="49"/>
      <c r="GJ42" s="14"/>
    </row>
    <row r="43" spans="1:192" ht="15.75">
      <c r="A43" s="73">
        <v>2</v>
      </c>
      <c r="B43" s="69" t="s">
        <v>379</v>
      </c>
      <c r="D43" s="18"/>
      <c r="E43" s="18"/>
      <c r="F43" s="49"/>
      <c r="G43" s="14"/>
      <c r="I43" s="18"/>
      <c r="J43" s="18"/>
      <c r="K43" s="49"/>
      <c r="L43" s="14"/>
      <c r="N43" s="18"/>
      <c r="O43" s="18"/>
      <c r="P43" s="49"/>
      <c r="Q43" s="14"/>
      <c r="S43" s="18"/>
      <c r="T43" s="18"/>
      <c r="U43" s="49"/>
      <c r="V43" s="14"/>
      <c r="X43" s="18"/>
      <c r="Y43" s="18"/>
      <c r="Z43" s="49"/>
      <c r="AA43" s="14"/>
      <c r="AC43" s="18"/>
      <c r="AD43" s="18"/>
      <c r="AE43" s="49"/>
      <c r="AF43" s="14"/>
      <c r="AH43" s="18"/>
      <c r="AI43" s="18"/>
      <c r="AJ43" s="49"/>
      <c r="AK43" s="14"/>
      <c r="AM43" s="18"/>
      <c r="AN43" s="18"/>
      <c r="AO43" s="49"/>
      <c r="AP43" s="14"/>
      <c r="AQ43" s="66"/>
      <c r="AR43" s="67"/>
      <c r="AS43" s="67"/>
      <c r="AT43" s="49"/>
      <c r="AU43" s="14"/>
      <c r="AV43" t="s">
        <v>248</v>
      </c>
      <c r="AW43" s="18">
        <v>75</v>
      </c>
      <c r="AX43" s="18">
        <v>190</v>
      </c>
      <c r="AY43" s="49">
        <v>136</v>
      </c>
      <c r="AZ43" s="14">
        <f>'[1]Группа 2'!V14</f>
        <v>4.533333333333333</v>
      </c>
      <c r="BB43" s="18"/>
      <c r="BC43" s="18"/>
      <c r="BD43" s="49"/>
      <c r="BE43" s="14"/>
      <c r="BF43" s="62"/>
      <c r="BG43" s="59"/>
      <c r="BH43" s="59"/>
      <c r="BI43" s="60"/>
      <c r="BJ43" s="61"/>
      <c r="BK43" s="62"/>
      <c r="BL43" s="59"/>
      <c r="BM43" s="59"/>
      <c r="BN43" s="60"/>
      <c r="BO43" s="61"/>
      <c r="BQ43" s="18"/>
      <c r="BR43" s="18"/>
      <c r="BS43" s="49"/>
      <c r="BT43" s="14"/>
      <c r="BV43" s="18"/>
      <c r="BW43" s="18"/>
      <c r="BX43" s="49"/>
      <c r="BY43" s="14"/>
      <c r="BZ43" s="62"/>
      <c r="CA43" s="59"/>
      <c r="CB43" s="59"/>
      <c r="CC43" s="60"/>
      <c r="CD43" s="61"/>
      <c r="CF43" s="18"/>
      <c r="CG43" s="18"/>
      <c r="CH43" s="49"/>
      <c r="CI43" s="14"/>
      <c r="CK43" s="18"/>
      <c r="CL43" s="18"/>
      <c r="CM43" s="49"/>
      <c r="CN43" s="14"/>
      <c r="CO43" s="62"/>
      <c r="CP43" s="59"/>
      <c r="CQ43" s="59"/>
      <c r="CR43" s="60"/>
      <c r="CS43" s="61"/>
      <c r="CU43" s="18"/>
      <c r="CV43" s="18"/>
      <c r="CW43" s="49"/>
      <c r="CX43" s="14"/>
      <c r="CZ43" s="18"/>
      <c r="DA43" s="18"/>
      <c r="DB43" s="49"/>
      <c r="DC43" s="14"/>
      <c r="DE43" s="18"/>
      <c r="DF43" s="18"/>
      <c r="DG43" s="49"/>
      <c r="DH43" s="14"/>
      <c r="DJ43" s="18"/>
      <c r="DK43" s="18"/>
      <c r="DL43" s="49"/>
      <c r="DM43" s="14"/>
      <c r="DO43" s="18"/>
      <c r="DP43" s="18"/>
      <c r="DQ43" s="49"/>
      <c r="DR43" s="14"/>
      <c r="DT43" s="18"/>
      <c r="DU43" s="18"/>
      <c r="DV43" s="49"/>
      <c r="DW43" s="14"/>
      <c r="DX43" s="62"/>
      <c r="DY43" s="59"/>
      <c r="DZ43" s="59"/>
      <c r="EA43" s="49"/>
      <c r="EB43" s="14"/>
      <c r="ED43" s="18"/>
      <c r="EE43" s="18"/>
      <c r="EF43" s="49"/>
      <c r="EG43" s="14"/>
      <c r="EH43" s="68"/>
      <c r="EI43" s="18"/>
      <c r="EJ43" s="18"/>
      <c r="EK43" s="49"/>
      <c r="EL43" s="14"/>
      <c r="EN43" s="18"/>
      <c r="EO43" s="18"/>
      <c r="EP43" s="49"/>
      <c r="EQ43" s="14"/>
      <c r="ES43" s="18"/>
      <c r="ET43" s="18"/>
      <c r="EU43" s="49"/>
      <c r="EV43" s="14"/>
      <c r="EX43" s="18"/>
      <c r="EY43" s="18"/>
      <c r="EZ43" s="49"/>
      <c r="FA43" s="14"/>
      <c r="FC43" s="18"/>
      <c r="FD43" s="18"/>
      <c r="FE43" s="49"/>
      <c r="FF43" s="14"/>
      <c r="FH43" s="18"/>
      <c r="FI43" s="18"/>
      <c r="FJ43" s="49"/>
      <c r="FK43" s="14"/>
      <c r="FM43" s="18"/>
      <c r="FN43" s="18"/>
      <c r="FO43" s="49"/>
      <c r="FP43" s="14"/>
      <c r="FQ43" s="62"/>
      <c r="FR43" s="59"/>
      <c r="FS43" s="59"/>
      <c r="FT43" s="49"/>
      <c r="FU43" s="14"/>
      <c r="FW43" s="18"/>
      <c r="FX43" s="18"/>
      <c r="FY43" s="49"/>
      <c r="FZ43" s="14"/>
      <c r="GB43" s="18"/>
      <c r="GC43" s="18"/>
      <c r="GD43" s="49"/>
      <c r="GE43" s="14"/>
      <c r="GG43" s="18"/>
      <c r="GH43" s="18"/>
      <c r="GI43" s="49"/>
      <c r="GJ43" s="14"/>
    </row>
    <row r="44" spans="1:192" ht="15.75">
      <c r="A44" s="26">
        <v>3</v>
      </c>
      <c r="B44" s="26" t="s">
        <v>321</v>
      </c>
      <c r="D44" s="18"/>
      <c r="E44" s="18"/>
      <c r="F44" s="49"/>
      <c r="G44" s="14"/>
      <c r="I44" s="18"/>
      <c r="J44" s="18"/>
      <c r="K44" s="49"/>
      <c r="L44" s="14"/>
      <c r="N44" s="18"/>
      <c r="O44" s="18"/>
      <c r="P44" s="49"/>
      <c r="Q44" s="14"/>
      <c r="S44" s="18"/>
      <c r="T44" s="18"/>
      <c r="U44" s="49"/>
      <c r="V44" s="14"/>
      <c r="X44" s="18"/>
      <c r="Y44" s="18"/>
      <c r="Z44" s="49"/>
      <c r="AA44" s="14"/>
      <c r="AC44" s="18"/>
      <c r="AD44" s="18"/>
      <c r="AE44" s="49"/>
      <c r="AF44" s="14"/>
      <c r="AH44" s="18"/>
      <c r="AI44" s="18"/>
      <c r="AJ44" s="49"/>
      <c r="AK44" s="14"/>
      <c r="AM44" s="18"/>
      <c r="AN44" s="18"/>
      <c r="AO44" s="49"/>
      <c r="AP44" s="14"/>
      <c r="AQ44" s="66" t="s">
        <v>87</v>
      </c>
      <c r="AR44" s="67">
        <v>219</v>
      </c>
      <c r="AS44" s="67">
        <v>286</v>
      </c>
      <c r="AT44" s="49">
        <v>62</v>
      </c>
      <c r="AU44" s="14">
        <f>'[1]Группа 3'!AK11</f>
        <v>4.30593607305936</v>
      </c>
      <c r="AW44" s="18"/>
      <c r="AX44" s="18"/>
      <c r="AY44" s="49"/>
      <c r="AZ44" s="14"/>
      <c r="BB44" s="18"/>
      <c r="BC44" s="18"/>
      <c r="BD44" s="49"/>
      <c r="BE44" s="14"/>
      <c r="BF44" s="62"/>
      <c r="BG44" s="59"/>
      <c r="BH44" s="59"/>
      <c r="BI44" s="60"/>
      <c r="BJ44" s="61"/>
      <c r="BK44" s="62"/>
      <c r="BL44" s="59"/>
      <c r="BM44" s="59"/>
      <c r="BN44" s="60"/>
      <c r="BO44" s="61"/>
      <c r="BQ44" s="18"/>
      <c r="BR44" s="18"/>
      <c r="BS44" s="49"/>
      <c r="BT44" s="14"/>
      <c r="BV44" s="18"/>
      <c r="BW44" s="18"/>
      <c r="BX44" s="49"/>
      <c r="BY44" s="14"/>
      <c r="BZ44" s="62"/>
      <c r="CA44" s="59"/>
      <c r="CB44" s="59"/>
      <c r="CC44" s="60"/>
      <c r="CD44" s="61"/>
      <c r="CF44" s="18"/>
      <c r="CG44" s="18"/>
      <c r="CH44" s="49"/>
      <c r="CI44" s="14"/>
      <c r="CK44" s="18"/>
      <c r="CL44" s="18"/>
      <c r="CM44" s="49"/>
      <c r="CN44" s="14"/>
      <c r="CO44" s="62"/>
      <c r="CP44" s="59"/>
      <c r="CQ44" s="59"/>
      <c r="CR44" s="60"/>
      <c r="CS44" s="61"/>
      <c r="CU44" s="18"/>
      <c r="CV44" s="18"/>
      <c r="CW44" s="49"/>
      <c r="CX44" s="14"/>
      <c r="CZ44" s="18"/>
      <c r="DA44" s="18"/>
      <c r="DB44" s="49"/>
      <c r="DC44" s="14"/>
      <c r="DE44" s="18"/>
      <c r="DF44" s="18"/>
      <c r="DG44" s="49"/>
      <c r="DH44" s="14"/>
      <c r="DJ44" s="18"/>
      <c r="DK44" s="18"/>
      <c r="DL44" s="49"/>
      <c r="DM44" s="14"/>
      <c r="DO44" s="18"/>
      <c r="DP44" s="18"/>
      <c r="DQ44" s="49"/>
      <c r="DR44" s="14"/>
      <c r="DT44" s="18"/>
      <c r="DU44" s="18"/>
      <c r="DV44" s="49"/>
      <c r="DW44" s="14"/>
      <c r="DX44" s="62"/>
      <c r="DY44" s="59"/>
      <c r="DZ44" s="59"/>
      <c r="EA44" s="49"/>
      <c r="EB44" s="14"/>
      <c r="ED44" s="18"/>
      <c r="EE44" s="18"/>
      <c r="EF44" s="49"/>
      <c r="EG44" s="14"/>
      <c r="EH44" s="68"/>
      <c r="EI44" s="18"/>
      <c r="EJ44" s="18"/>
      <c r="EK44" s="49"/>
      <c r="EL44" s="14"/>
      <c r="EN44" s="18"/>
      <c r="EO44" s="18"/>
      <c r="EP44" s="49"/>
      <c r="EQ44" s="14"/>
      <c r="ES44" s="18"/>
      <c r="ET44" s="18"/>
      <c r="EU44" s="49"/>
      <c r="EV44" s="14"/>
      <c r="EX44" s="18"/>
      <c r="EY44" s="18"/>
      <c r="EZ44" s="49"/>
      <c r="FA44" s="14"/>
      <c r="FC44" s="18"/>
      <c r="FD44" s="18"/>
      <c r="FE44" s="49"/>
      <c r="FF44" s="14"/>
      <c r="FH44" s="18"/>
      <c r="FI44" s="18"/>
      <c r="FJ44" s="49"/>
      <c r="FK44" s="14"/>
      <c r="FL44" s="66"/>
      <c r="FM44" s="67"/>
      <c r="FN44" s="67"/>
      <c r="FO44" s="49"/>
      <c r="FP44" s="14"/>
      <c r="FQ44" s="62"/>
      <c r="FR44" s="59"/>
      <c r="FS44" s="59"/>
      <c r="FT44" s="49"/>
      <c r="FU44" s="14"/>
      <c r="FW44" s="18"/>
      <c r="FX44" s="18"/>
      <c r="FY44" s="49"/>
      <c r="FZ44" s="14"/>
      <c r="GB44" s="18"/>
      <c r="GC44" s="18"/>
      <c r="GD44" s="49"/>
      <c r="GE44" s="14"/>
      <c r="GG44" s="18"/>
      <c r="GH44" s="18"/>
      <c r="GI44" s="49"/>
      <c r="GJ44" s="14"/>
    </row>
    <row r="45" spans="1:192" ht="15.75">
      <c r="A45" s="26">
        <v>3</v>
      </c>
      <c r="B45" s="26" t="s">
        <v>322</v>
      </c>
      <c r="D45" s="18"/>
      <c r="E45" s="18"/>
      <c r="F45" s="49"/>
      <c r="G45" s="14"/>
      <c r="I45" s="18"/>
      <c r="J45" s="18"/>
      <c r="K45" s="49"/>
      <c r="L45" s="14"/>
      <c r="N45" s="18"/>
      <c r="O45" s="18"/>
      <c r="P45" s="49"/>
      <c r="Q45" s="14"/>
      <c r="S45" s="18"/>
      <c r="T45" s="18"/>
      <c r="U45" s="49"/>
      <c r="V45" s="14"/>
      <c r="X45" s="18"/>
      <c r="Y45" s="18"/>
      <c r="Z45" s="49"/>
      <c r="AA45" s="14"/>
      <c r="AC45" s="18"/>
      <c r="AD45" s="18"/>
      <c r="AE45" s="49"/>
      <c r="AF45" s="14"/>
      <c r="AH45" s="18"/>
      <c r="AI45" s="18"/>
      <c r="AJ45" s="49"/>
      <c r="AK45" s="14"/>
      <c r="AM45" s="18"/>
      <c r="AN45" s="18"/>
      <c r="AO45" s="49"/>
      <c r="AP45" s="14"/>
      <c r="AQ45" s="66" t="s">
        <v>323</v>
      </c>
      <c r="AR45" s="67">
        <v>262</v>
      </c>
      <c r="AS45" s="67">
        <v>305</v>
      </c>
      <c r="AT45" s="49">
        <v>25</v>
      </c>
      <c r="AU45" s="14">
        <f>'[1]Группа 3'!AK12</f>
        <v>4.16412213740458</v>
      </c>
      <c r="AW45" s="18"/>
      <c r="AX45" s="18"/>
      <c r="AY45" s="49"/>
      <c r="AZ45" s="14"/>
      <c r="BB45" s="18"/>
      <c r="BC45" s="18"/>
      <c r="BD45" s="49"/>
      <c r="BE45" s="14"/>
      <c r="BF45" s="62"/>
      <c r="BG45" s="59"/>
      <c r="BH45" s="59"/>
      <c r="BI45" s="60"/>
      <c r="BJ45" s="61"/>
      <c r="BK45" s="62"/>
      <c r="BL45" s="59"/>
      <c r="BM45" s="59"/>
      <c r="BN45" s="60"/>
      <c r="BO45" s="61"/>
      <c r="BQ45" s="18"/>
      <c r="BR45" s="18"/>
      <c r="BS45" s="49"/>
      <c r="BT45" s="14"/>
      <c r="BV45" s="18"/>
      <c r="BW45" s="18"/>
      <c r="BX45" s="49"/>
      <c r="BY45" s="14"/>
      <c r="BZ45" s="62"/>
      <c r="CA45" s="59"/>
      <c r="CB45" s="59"/>
      <c r="CC45" s="60"/>
      <c r="CD45" s="61"/>
      <c r="CF45" s="18"/>
      <c r="CG45" s="18"/>
      <c r="CH45" s="49"/>
      <c r="CI45" s="14"/>
      <c r="CK45" s="18"/>
      <c r="CL45" s="18"/>
      <c r="CM45" s="49"/>
      <c r="CN45" s="14"/>
      <c r="CO45" s="62"/>
      <c r="CP45" s="59"/>
      <c r="CQ45" s="59"/>
      <c r="CR45" s="60"/>
      <c r="CS45" s="61"/>
      <c r="CU45" s="18"/>
      <c r="CV45" s="18"/>
      <c r="CW45" s="49"/>
      <c r="CX45" s="14"/>
      <c r="CZ45" s="18"/>
      <c r="DA45" s="18"/>
      <c r="DB45" s="49"/>
      <c r="DC45" s="14"/>
      <c r="DE45" s="18"/>
      <c r="DF45" s="18"/>
      <c r="DG45" s="49"/>
      <c r="DH45" s="14"/>
      <c r="DJ45" s="18"/>
      <c r="DK45" s="18"/>
      <c r="DL45" s="49"/>
      <c r="DM45" s="14"/>
      <c r="DO45" s="18"/>
      <c r="DP45" s="18"/>
      <c r="DQ45" s="49"/>
      <c r="DR45" s="14"/>
      <c r="DT45" s="18"/>
      <c r="DU45" s="18"/>
      <c r="DV45" s="49"/>
      <c r="DW45" s="14"/>
      <c r="DX45" s="62"/>
      <c r="DY45" s="59"/>
      <c r="DZ45" s="59"/>
      <c r="EA45" s="49"/>
      <c r="EB45" s="14"/>
      <c r="ED45" s="18"/>
      <c r="EE45" s="18"/>
      <c r="EF45" s="49"/>
      <c r="EG45" s="14"/>
      <c r="EH45" s="68"/>
      <c r="EI45" s="18"/>
      <c r="EJ45" s="18"/>
      <c r="EK45" s="49"/>
      <c r="EL45" s="14"/>
      <c r="EN45" s="18"/>
      <c r="EO45" s="18"/>
      <c r="EP45" s="49"/>
      <c r="EQ45" s="14"/>
      <c r="ES45" s="18"/>
      <c r="ET45" s="18"/>
      <c r="EU45" s="49"/>
      <c r="EV45" s="14"/>
      <c r="EX45" s="18"/>
      <c r="EY45" s="18"/>
      <c r="EZ45" s="49"/>
      <c r="FA45" s="14"/>
      <c r="FC45" s="18"/>
      <c r="FD45" s="18"/>
      <c r="FE45" s="49"/>
      <c r="FF45" s="14"/>
      <c r="FH45" s="18"/>
      <c r="FI45" s="18"/>
      <c r="FJ45" s="49"/>
      <c r="FK45" s="14"/>
      <c r="FL45" s="66"/>
      <c r="FM45" s="67"/>
      <c r="FN45" s="67"/>
      <c r="FO45" s="49"/>
      <c r="FP45" s="14"/>
      <c r="FQ45" s="62"/>
      <c r="FR45" s="59"/>
      <c r="FS45" s="59"/>
      <c r="FT45" s="49"/>
      <c r="FU45" s="14"/>
      <c r="FW45" s="18"/>
      <c r="FX45" s="18"/>
      <c r="FY45" s="49"/>
      <c r="FZ45" s="14"/>
      <c r="GB45" s="18"/>
      <c r="GC45" s="18"/>
      <c r="GD45" s="49"/>
      <c r="GE45" s="14"/>
      <c r="GG45" s="18"/>
      <c r="GH45" s="18"/>
      <c r="GI45" s="49"/>
      <c r="GJ45" s="14"/>
    </row>
    <row r="46" spans="1:192" ht="15.75">
      <c r="A46" s="26">
        <v>3</v>
      </c>
      <c r="B46" s="26" t="s">
        <v>324</v>
      </c>
      <c r="D46" s="18"/>
      <c r="E46" s="18"/>
      <c r="F46" s="49"/>
      <c r="G46" s="14"/>
      <c r="I46" s="18"/>
      <c r="J46" s="18"/>
      <c r="K46" s="49"/>
      <c r="L46" s="14"/>
      <c r="N46" s="18"/>
      <c r="O46" s="18"/>
      <c r="P46" s="49"/>
      <c r="Q46" s="14"/>
      <c r="S46" s="18"/>
      <c r="T46" s="18"/>
      <c r="U46" s="49"/>
      <c r="V46" s="14"/>
      <c r="X46" s="18"/>
      <c r="Y46" s="18"/>
      <c r="Z46" s="49"/>
      <c r="AA46" s="14"/>
      <c r="AC46" s="18"/>
      <c r="AD46" s="18"/>
      <c r="AE46" s="49"/>
      <c r="AF46" s="14"/>
      <c r="AH46" s="18"/>
      <c r="AI46" s="18"/>
      <c r="AJ46" s="49"/>
      <c r="AK46" s="14"/>
      <c r="AM46" s="18"/>
      <c r="AN46" s="18"/>
      <c r="AO46" s="49"/>
      <c r="AP46" s="14"/>
      <c r="AQ46" s="66" t="s">
        <v>231</v>
      </c>
      <c r="AR46" s="67">
        <v>61</v>
      </c>
      <c r="AS46" s="67">
        <v>64</v>
      </c>
      <c r="AT46" s="49"/>
      <c r="AU46" s="14">
        <f>'[1]Группа 3'!AK13</f>
        <v>4.049180327868853</v>
      </c>
      <c r="AW46" s="18"/>
      <c r="AX46" s="18"/>
      <c r="AY46" s="49"/>
      <c r="AZ46" s="14"/>
      <c r="BB46" s="18"/>
      <c r="BC46" s="18"/>
      <c r="BD46" s="49"/>
      <c r="BE46" s="14"/>
      <c r="BF46" s="62"/>
      <c r="BG46" s="59"/>
      <c r="BH46" s="59"/>
      <c r="BI46" s="60"/>
      <c r="BJ46" s="61"/>
      <c r="BK46" s="62"/>
      <c r="BL46" s="59"/>
      <c r="BM46" s="59"/>
      <c r="BN46" s="60"/>
      <c r="BO46" s="61"/>
      <c r="BQ46" s="18"/>
      <c r="BR46" s="18"/>
      <c r="BS46" s="49"/>
      <c r="BT46" s="14"/>
      <c r="BV46" s="18"/>
      <c r="BW46" s="18"/>
      <c r="BX46" s="49"/>
      <c r="BY46" s="14"/>
      <c r="BZ46" s="62"/>
      <c r="CA46" s="59"/>
      <c r="CB46" s="59"/>
      <c r="CC46" s="60"/>
      <c r="CD46" s="61"/>
      <c r="CF46" s="18"/>
      <c r="CG46" s="18"/>
      <c r="CH46" s="49"/>
      <c r="CI46" s="14"/>
      <c r="CK46" s="18"/>
      <c r="CL46" s="18"/>
      <c r="CM46" s="49"/>
      <c r="CN46" s="14"/>
      <c r="CO46" s="62"/>
      <c r="CP46" s="59"/>
      <c r="CQ46" s="59"/>
      <c r="CR46" s="60"/>
      <c r="CS46" s="61"/>
      <c r="CU46" s="18"/>
      <c r="CV46" s="18"/>
      <c r="CW46" s="49"/>
      <c r="CX46" s="14"/>
      <c r="CZ46" s="18"/>
      <c r="DA46" s="18"/>
      <c r="DB46" s="49"/>
      <c r="DC46" s="14"/>
      <c r="DE46" s="18"/>
      <c r="DF46" s="18"/>
      <c r="DG46" s="49"/>
      <c r="DH46" s="14"/>
      <c r="DJ46" s="18"/>
      <c r="DK46" s="18"/>
      <c r="DL46" s="49"/>
      <c r="DM46" s="14"/>
      <c r="DO46" s="18"/>
      <c r="DP46" s="18"/>
      <c r="DQ46" s="49"/>
      <c r="DR46" s="14"/>
      <c r="DT46" s="18"/>
      <c r="DU46" s="18"/>
      <c r="DV46" s="49"/>
      <c r="DW46" s="14"/>
      <c r="DX46" s="62"/>
      <c r="DY46" s="59"/>
      <c r="DZ46" s="59"/>
      <c r="EA46" s="49"/>
      <c r="EB46" s="14"/>
      <c r="ED46" s="18"/>
      <c r="EE46" s="18"/>
      <c r="EF46" s="49"/>
      <c r="EG46" s="14"/>
      <c r="EH46" s="68"/>
      <c r="EI46" s="18"/>
      <c r="EJ46" s="18"/>
      <c r="EK46" s="49"/>
      <c r="EL46" s="14"/>
      <c r="EN46" s="18"/>
      <c r="EO46" s="18"/>
      <c r="EP46" s="49"/>
      <c r="EQ46" s="14"/>
      <c r="ES46" s="18"/>
      <c r="ET46" s="18"/>
      <c r="EU46" s="49"/>
      <c r="EV46" s="14"/>
      <c r="EX46" s="18"/>
      <c r="EY46" s="18"/>
      <c r="EZ46" s="49"/>
      <c r="FA46" s="14"/>
      <c r="FC46" s="18"/>
      <c r="FD46" s="18"/>
      <c r="FE46" s="49"/>
      <c r="FF46" s="14"/>
      <c r="FH46" s="18"/>
      <c r="FI46" s="18"/>
      <c r="FJ46" s="49"/>
      <c r="FK46" s="14"/>
      <c r="FL46" s="66" t="s">
        <v>232</v>
      </c>
      <c r="FM46" s="67">
        <v>63</v>
      </c>
      <c r="FN46" s="67">
        <v>120</v>
      </c>
      <c r="FO46" s="49"/>
      <c r="FP46" s="14">
        <f>'[1]Группа 3'!DR13</f>
        <v>4.904761904761905</v>
      </c>
      <c r="FQ46" s="62"/>
      <c r="FR46" s="59"/>
      <c r="FS46" s="59"/>
      <c r="FT46" s="49"/>
      <c r="FU46" s="14"/>
      <c r="FW46" s="18"/>
      <c r="FX46" s="18"/>
      <c r="FY46" s="49"/>
      <c r="FZ46" s="14"/>
      <c r="GB46" s="18"/>
      <c r="GC46" s="18"/>
      <c r="GD46" s="49"/>
      <c r="GE46" s="14"/>
      <c r="GG46" s="18"/>
      <c r="GH46" s="18"/>
      <c r="GI46" s="49"/>
      <c r="GJ46" s="14"/>
    </row>
    <row r="47" spans="1:192" ht="15.75">
      <c r="A47" s="73">
        <v>3</v>
      </c>
      <c r="B47" s="26" t="s">
        <v>458</v>
      </c>
      <c r="D47" s="18"/>
      <c r="E47" s="18"/>
      <c r="F47" s="49"/>
      <c r="G47" s="14"/>
      <c r="I47" s="18"/>
      <c r="J47" s="18"/>
      <c r="K47" s="49"/>
      <c r="L47" s="14"/>
      <c r="M47" s="68" t="s">
        <v>176</v>
      </c>
      <c r="N47" s="18">
        <v>94</v>
      </c>
      <c r="O47" s="18">
        <v>476</v>
      </c>
      <c r="P47" s="49">
        <v>505</v>
      </c>
      <c r="Q47" s="14">
        <v>8.06</v>
      </c>
      <c r="S47" s="18"/>
      <c r="T47" s="18"/>
      <c r="U47" s="49"/>
      <c r="V47" s="14"/>
      <c r="X47" s="18"/>
      <c r="Y47" s="18"/>
      <c r="Z47" s="49"/>
      <c r="AA47" s="14"/>
      <c r="AC47" s="18"/>
      <c r="AD47" s="18"/>
      <c r="AE47" s="49"/>
      <c r="AF47" s="14"/>
      <c r="AH47" s="18"/>
      <c r="AI47" s="18"/>
      <c r="AJ47" s="49"/>
      <c r="AK47" s="14"/>
      <c r="AM47" s="18"/>
      <c r="AN47" s="18"/>
      <c r="AO47" s="49"/>
      <c r="AP47" s="14"/>
      <c r="AQ47" s="66"/>
      <c r="AR47" s="67"/>
      <c r="AS47" s="67"/>
      <c r="AT47" s="49"/>
      <c r="AU47" s="14"/>
      <c r="AW47" s="18"/>
      <c r="AX47" s="18"/>
      <c r="AY47" s="49"/>
      <c r="AZ47" s="14"/>
      <c r="BB47" s="18"/>
      <c r="BC47" s="18"/>
      <c r="BD47" s="49"/>
      <c r="BE47" s="14"/>
      <c r="BF47" s="62"/>
      <c r="BG47" s="59"/>
      <c r="BH47" s="59"/>
      <c r="BI47" s="60"/>
      <c r="BJ47" s="61"/>
      <c r="BK47" s="62"/>
      <c r="BL47" s="59"/>
      <c r="BM47" s="59"/>
      <c r="BN47" s="60"/>
      <c r="BO47" s="61"/>
      <c r="BQ47" s="18"/>
      <c r="BR47" s="18"/>
      <c r="BS47" s="49"/>
      <c r="BT47" s="14"/>
      <c r="BV47" s="18"/>
      <c r="BW47" s="18"/>
      <c r="BX47" s="49"/>
      <c r="BY47" s="14"/>
      <c r="BZ47" s="68" t="s">
        <v>176</v>
      </c>
      <c r="CA47" s="18">
        <v>170</v>
      </c>
      <c r="CB47" s="18">
        <v>476</v>
      </c>
      <c r="CC47" s="49">
        <v>269</v>
      </c>
      <c r="CD47" s="14">
        <v>5.8</v>
      </c>
      <c r="CF47" s="18"/>
      <c r="CG47" s="18"/>
      <c r="CH47" s="49"/>
      <c r="CI47" s="14"/>
      <c r="CK47" s="18"/>
      <c r="CL47" s="18"/>
      <c r="CM47" s="49"/>
      <c r="CN47" s="14"/>
      <c r="CO47" s="62"/>
      <c r="CP47" s="59"/>
      <c r="CQ47" s="59"/>
      <c r="CR47" s="60"/>
      <c r="CS47" s="61"/>
      <c r="CU47" s="18"/>
      <c r="CV47" s="18"/>
      <c r="CW47" s="49"/>
      <c r="CX47" s="14"/>
      <c r="CZ47" s="18"/>
      <c r="DA47" s="18"/>
      <c r="DB47" s="49"/>
      <c r="DC47" s="14"/>
      <c r="DE47" s="18"/>
      <c r="DF47" s="18"/>
      <c r="DG47" s="49"/>
      <c r="DH47" s="14"/>
      <c r="DJ47" s="18"/>
      <c r="DK47" s="18"/>
      <c r="DL47" s="49"/>
      <c r="DM47" s="14"/>
      <c r="DO47" s="18"/>
      <c r="DP47" s="18"/>
      <c r="DQ47" s="49"/>
      <c r="DR47" s="14"/>
      <c r="DT47" s="18"/>
      <c r="DU47" s="18"/>
      <c r="DV47" s="49"/>
      <c r="DW47" s="14"/>
      <c r="DX47" s="62"/>
      <c r="DY47" s="59"/>
      <c r="DZ47" s="59"/>
      <c r="EA47" s="49"/>
      <c r="EB47" s="14"/>
      <c r="ED47" s="18"/>
      <c r="EE47" s="18"/>
      <c r="EF47" s="49"/>
      <c r="EG47" s="14"/>
      <c r="EH47" s="68" t="s">
        <v>171</v>
      </c>
      <c r="EI47" s="18">
        <v>58</v>
      </c>
      <c r="EJ47" s="18">
        <v>105</v>
      </c>
      <c r="EK47" s="49">
        <v>194</v>
      </c>
      <c r="EL47" s="14">
        <v>4.81</v>
      </c>
      <c r="EN47" s="18"/>
      <c r="EO47" s="18"/>
      <c r="EP47" s="49"/>
      <c r="EQ47" s="14"/>
      <c r="ES47" s="18"/>
      <c r="ET47" s="18"/>
      <c r="EU47" s="49"/>
      <c r="EV47" s="14"/>
      <c r="EX47" s="18"/>
      <c r="EY47" s="18"/>
      <c r="EZ47" s="49"/>
      <c r="FA47" s="14"/>
      <c r="FC47" s="18"/>
      <c r="FD47" s="18"/>
      <c r="FE47" s="49"/>
      <c r="FF47" s="14"/>
      <c r="FH47" s="18"/>
      <c r="FI47" s="18"/>
      <c r="FJ47" s="49"/>
      <c r="FK47" s="14"/>
      <c r="FL47" s="68" t="s">
        <v>176</v>
      </c>
      <c r="FM47" s="18">
        <v>284</v>
      </c>
      <c r="FN47" s="18">
        <v>476</v>
      </c>
      <c r="FO47" s="49">
        <v>146</v>
      </c>
      <c r="FP47" s="14">
        <v>4.68</v>
      </c>
      <c r="FQ47" s="62"/>
      <c r="FR47" s="59"/>
      <c r="FS47" s="59"/>
      <c r="FT47" s="49"/>
      <c r="FU47" s="14"/>
      <c r="FW47" s="18"/>
      <c r="FX47" s="18"/>
      <c r="FY47" s="49"/>
      <c r="FZ47" s="14"/>
      <c r="GB47" s="18"/>
      <c r="GC47" s="18"/>
      <c r="GD47" s="49"/>
      <c r="GE47" s="14"/>
      <c r="GG47" s="18"/>
      <c r="GH47" s="18"/>
      <c r="GI47" s="49"/>
      <c r="GJ47" s="14"/>
    </row>
    <row r="48" spans="1:192" ht="15.75">
      <c r="A48" s="73">
        <v>3</v>
      </c>
      <c r="B48" s="26" t="s">
        <v>332</v>
      </c>
      <c r="D48" s="18"/>
      <c r="E48" s="18"/>
      <c r="F48" s="49"/>
      <c r="G48" s="14"/>
      <c r="I48" s="18"/>
      <c r="J48" s="18"/>
      <c r="K48" s="49"/>
      <c r="L48" s="14"/>
      <c r="N48" s="18"/>
      <c r="O48" s="18"/>
      <c r="P48" s="49"/>
      <c r="Q48" s="14"/>
      <c r="S48" s="18"/>
      <c r="T48" s="18"/>
      <c r="U48" s="49"/>
      <c r="V48" s="14"/>
      <c r="X48" s="18"/>
      <c r="Y48" s="18"/>
      <c r="Z48" s="49"/>
      <c r="AA48" s="14"/>
      <c r="AC48" s="18"/>
      <c r="AD48" s="18"/>
      <c r="AE48" s="49"/>
      <c r="AF48" s="14"/>
      <c r="AH48" s="18"/>
      <c r="AI48" s="18"/>
      <c r="AJ48" s="49"/>
      <c r="AK48" s="14"/>
      <c r="AM48" s="18"/>
      <c r="AN48" s="18"/>
      <c r="AO48" s="49"/>
      <c r="AP48" s="14"/>
      <c r="AQ48" s="66"/>
      <c r="AR48" s="67"/>
      <c r="AS48" s="67"/>
      <c r="AT48" s="49"/>
      <c r="AU48" s="14"/>
      <c r="AW48" s="18"/>
      <c r="AX48" s="18"/>
      <c r="AY48" s="49"/>
      <c r="AZ48" s="14"/>
      <c r="BB48" s="18"/>
      <c r="BC48" s="18"/>
      <c r="BD48" s="49"/>
      <c r="BE48" s="14"/>
      <c r="BF48" s="62"/>
      <c r="BG48" s="59"/>
      <c r="BH48" s="59"/>
      <c r="BI48" s="60"/>
      <c r="BJ48" s="61"/>
      <c r="BK48" s="62"/>
      <c r="BL48" s="59"/>
      <c r="BM48" s="59"/>
      <c r="BN48" s="60"/>
      <c r="BO48" s="61"/>
      <c r="BQ48" s="18"/>
      <c r="BR48" s="18"/>
      <c r="BS48" s="49"/>
      <c r="BT48" s="14"/>
      <c r="BV48" s="18"/>
      <c r="BW48" s="18"/>
      <c r="BX48" s="49"/>
      <c r="BY48" s="14"/>
      <c r="BZ48" s="62"/>
      <c r="CA48" s="59"/>
      <c r="CB48" s="59"/>
      <c r="CC48" s="60"/>
      <c r="CD48" s="61"/>
      <c r="CF48" s="18"/>
      <c r="CG48" s="18"/>
      <c r="CH48" s="49"/>
      <c r="CI48" s="14"/>
      <c r="CK48" s="18"/>
      <c r="CL48" s="18"/>
      <c r="CM48" s="49"/>
      <c r="CN48" s="14"/>
      <c r="CO48" s="62"/>
      <c r="CP48" s="59"/>
      <c r="CQ48" s="59"/>
      <c r="CR48" s="60"/>
      <c r="CS48" s="61"/>
      <c r="CU48" s="18"/>
      <c r="CV48" s="18"/>
      <c r="CW48" s="49"/>
      <c r="CX48" s="14"/>
      <c r="CZ48" s="18"/>
      <c r="DA48" s="18"/>
      <c r="DB48" s="49"/>
      <c r="DC48" s="14"/>
      <c r="DE48" s="18"/>
      <c r="DF48" s="18"/>
      <c r="DG48" s="49"/>
      <c r="DH48" s="14"/>
      <c r="DJ48" s="18"/>
      <c r="DK48" s="18"/>
      <c r="DL48" s="49"/>
      <c r="DM48" s="14"/>
      <c r="DO48" s="18"/>
      <c r="DP48" s="18"/>
      <c r="DQ48" s="49"/>
      <c r="DR48" s="14"/>
      <c r="DT48" s="18"/>
      <c r="DU48" s="18"/>
      <c r="DV48" s="49"/>
      <c r="DW48" s="14"/>
      <c r="DX48" s="62"/>
      <c r="DY48" s="59"/>
      <c r="DZ48" s="59"/>
      <c r="EA48" s="49"/>
      <c r="EB48" s="14"/>
      <c r="ED48" s="18"/>
      <c r="EE48" s="18"/>
      <c r="EF48" s="49"/>
      <c r="EG48" s="14"/>
      <c r="EH48" s="62" t="s">
        <v>333</v>
      </c>
      <c r="EI48" s="59">
        <v>3</v>
      </c>
      <c r="EJ48" s="59">
        <v>4</v>
      </c>
      <c r="EK48" s="60">
        <v>42</v>
      </c>
      <c r="EL48" s="61">
        <f>'[1]Группа 3'!CX14</f>
        <v>4.466666666666667</v>
      </c>
      <c r="EN48" s="18"/>
      <c r="EO48" s="18"/>
      <c r="EP48" s="49"/>
      <c r="EQ48" s="14"/>
      <c r="ES48" s="18"/>
      <c r="ET48" s="18"/>
      <c r="EU48" s="49"/>
      <c r="EV48" s="14"/>
      <c r="EX48" s="18"/>
      <c r="EY48" s="18"/>
      <c r="EZ48" s="49"/>
      <c r="FA48" s="14"/>
      <c r="FC48" s="18"/>
      <c r="FD48" s="18"/>
      <c r="FE48" s="49"/>
      <c r="FF48" s="14"/>
      <c r="FH48" s="18"/>
      <c r="FI48" s="18"/>
      <c r="FJ48" s="49"/>
      <c r="FK48" s="14"/>
      <c r="FL48" s="66"/>
      <c r="FM48" s="67"/>
      <c r="FN48" s="67"/>
      <c r="FO48" s="49"/>
      <c r="FP48" s="14"/>
      <c r="FQ48" s="62"/>
      <c r="FR48" s="59"/>
      <c r="FS48" s="59"/>
      <c r="FT48" s="49"/>
      <c r="FU48" s="14"/>
      <c r="FW48" s="18"/>
      <c r="FX48" s="18"/>
      <c r="FY48" s="49"/>
      <c r="FZ48" s="14"/>
      <c r="GB48" s="18"/>
      <c r="GC48" s="18"/>
      <c r="GD48" s="49"/>
      <c r="GE48" s="14"/>
      <c r="GG48" s="18"/>
      <c r="GH48" s="18"/>
      <c r="GI48" s="49"/>
      <c r="GJ48" s="14"/>
    </row>
    <row r="49" spans="1:192" ht="15.75">
      <c r="A49" s="73">
        <v>3</v>
      </c>
      <c r="B49" s="26" t="s">
        <v>380</v>
      </c>
      <c r="D49" s="18"/>
      <c r="E49" s="18"/>
      <c r="F49" s="49"/>
      <c r="G49" s="14"/>
      <c r="I49" s="18"/>
      <c r="J49" s="18"/>
      <c r="K49" s="49"/>
      <c r="L49" s="14"/>
      <c r="N49" s="18"/>
      <c r="O49" s="18"/>
      <c r="P49" s="49"/>
      <c r="Q49" s="14"/>
      <c r="S49" s="18"/>
      <c r="T49" s="18"/>
      <c r="U49" s="49"/>
      <c r="V49" s="14"/>
      <c r="X49" s="18"/>
      <c r="Y49" s="18"/>
      <c r="Z49" s="49"/>
      <c r="AA49" s="14"/>
      <c r="AC49" s="18"/>
      <c r="AD49" s="18"/>
      <c r="AE49" s="49"/>
      <c r="AF49" s="14"/>
      <c r="AH49" s="18"/>
      <c r="AI49" s="18"/>
      <c r="AJ49" s="49"/>
      <c r="AK49" s="14"/>
      <c r="AM49" s="18"/>
      <c r="AN49" s="18"/>
      <c r="AO49" s="49"/>
      <c r="AP49" s="14"/>
      <c r="AQ49" s="66"/>
      <c r="AR49" s="67"/>
      <c r="AS49" s="67"/>
      <c r="AT49" s="49"/>
      <c r="AU49" s="14"/>
      <c r="AW49" s="18"/>
      <c r="AX49" s="18"/>
      <c r="AY49" s="49"/>
      <c r="AZ49" s="14"/>
      <c r="BB49" s="18"/>
      <c r="BC49" s="18"/>
      <c r="BD49" s="49"/>
      <c r="BE49" s="14"/>
      <c r="BF49" s="62"/>
      <c r="BG49" s="59"/>
      <c r="BH49" s="59"/>
      <c r="BI49" s="60"/>
      <c r="BJ49" s="61"/>
      <c r="BK49" s="62"/>
      <c r="BL49" s="59"/>
      <c r="BM49" s="59"/>
      <c r="BN49" s="60"/>
      <c r="BO49" s="61"/>
      <c r="BQ49" s="18"/>
      <c r="BR49" s="18"/>
      <c r="BS49" s="49"/>
      <c r="BT49" s="14"/>
      <c r="BV49" s="18"/>
      <c r="BW49" s="18"/>
      <c r="BX49" s="49"/>
      <c r="BY49" s="14"/>
      <c r="BZ49" s="62"/>
      <c r="CA49" s="59"/>
      <c r="CB49" s="59"/>
      <c r="CC49" s="60"/>
      <c r="CD49" s="61"/>
      <c r="CF49" s="18"/>
      <c r="CG49" s="18"/>
      <c r="CH49" s="49"/>
      <c r="CI49" s="14"/>
      <c r="CK49" s="18"/>
      <c r="CL49" s="18"/>
      <c r="CM49" s="49"/>
      <c r="CN49" s="14"/>
      <c r="CO49" s="62"/>
      <c r="CP49" s="59"/>
      <c r="CQ49" s="59"/>
      <c r="CR49" s="60"/>
      <c r="CS49" s="61"/>
      <c r="CU49" s="18"/>
      <c r="CV49" s="18"/>
      <c r="CW49" s="49"/>
      <c r="CX49" s="14"/>
      <c r="CZ49" s="18"/>
      <c r="DA49" s="18"/>
      <c r="DB49" s="49"/>
      <c r="DC49" s="14"/>
      <c r="DE49" s="18"/>
      <c r="DF49" s="18"/>
      <c r="DG49" s="49"/>
      <c r="DH49" s="14"/>
      <c r="DJ49" s="18"/>
      <c r="DK49" s="18"/>
      <c r="DL49" s="49"/>
      <c r="DM49" s="14"/>
      <c r="DO49" s="18"/>
      <c r="DP49" s="18"/>
      <c r="DQ49" s="49"/>
      <c r="DR49" s="14"/>
      <c r="DT49" s="18"/>
      <c r="DU49" s="18"/>
      <c r="DV49" s="49"/>
      <c r="DW49" s="14"/>
      <c r="DX49" s="62"/>
      <c r="DY49" s="59"/>
      <c r="DZ49" s="59"/>
      <c r="EA49" s="49"/>
      <c r="EB49" s="14"/>
      <c r="ED49" s="18"/>
      <c r="EE49" s="18"/>
      <c r="EF49" s="49"/>
      <c r="EG49" s="14"/>
      <c r="EH49" s="66" t="s">
        <v>323</v>
      </c>
      <c r="EI49" s="67">
        <v>156</v>
      </c>
      <c r="EJ49" s="67">
        <v>179</v>
      </c>
      <c r="EK49" s="49">
        <v>19</v>
      </c>
      <c r="EL49" s="14">
        <f>'[1]Группа 3'!CX16</f>
        <v>4.147435897435898</v>
      </c>
      <c r="EN49" s="18"/>
      <c r="EO49" s="18"/>
      <c r="EP49" s="49"/>
      <c r="EQ49" s="14"/>
      <c r="ES49" s="18"/>
      <c r="ET49" s="18"/>
      <c r="EU49" s="49"/>
      <c r="EV49" s="14"/>
      <c r="EX49" s="18"/>
      <c r="EY49" s="18"/>
      <c r="EZ49" s="49"/>
      <c r="FA49" s="14"/>
      <c r="FC49" s="18"/>
      <c r="FD49" s="18"/>
      <c r="FE49" s="49"/>
      <c r="FF49" s="14"/>
      <c r="FH49" s="18"/>
      <c r="FI49" s="18"/>
      <c r="FJ49" s="49"/>
      <c r="FK49" s="14"/>
      <c r="FL49" s="66"/>
      <c r="FM49" s="67"/>
      <c r="FN49" s="67"/>
      <c r="FO49" s="49"/>
      <c r="FP49" s="14"/>
      <c r="FQ49" s="62"/>
      <c r="FR49" s="59"/>
      <c r="FS49" s="59"/>
      <c r="FT49" s="49"/>
      <c r="FU49" s="14"/>
      <c r="FW49" s="18"/>
      <c r="FX49" s="18"/>
      <c r="FY49" s="49"/>
      <c r="FZ49" s="14"/>
      <c r="GB49" s="18"/>
      <c r="GC49" s="18"/>
      <c r="GD49" s="49"/>
      <c r="GE49" s="14"/>
      <c r="GG49" s="18"/>
      <c r="GH49" s="18"/>
      <c r="GI49" s="49"/>
      <c r="GJ49" s="14"/>
    </row>
    <row r="50" spans="1:192" ht="15.75">
      <c r="A50" s="73">
        <v>3</v>
      </c>
      <c r="B50" s="26" t="s">
        <v>356</v>
      </c>
      <c r="D50" s="18"/>
      <c r="E50" s="18"/>
      <c r="F50" s="49"/>
      <c r="G50" s="14"/>
      <c r="I50" s="18"/>
      <c r="J50" s="18"/>
      <c r="K50" s="49"/>
      <c r="L50" s="14"/>
      <c r="M50" s="66" t="s">
        <v>323</v>
      </c>
      <c r="N50" s="67">
        <v>49</v>
      </c>
      <c r="O50" s="67">
        <v>221</v>
      </c>
      <c r="P50" s="49">
        <v>154</v>
      </c>
      <c r="Q50" s="14">
        <f>'[1]Группа 3'!Q15</f>
        <v>7.510204081632653</v>
      </c>
      <c r="S50" s="18"/>
      <c r="T50" s="18"/>
      <c r="U50" s="49"/>
      <c r="V50" s="14"/>
      <c r="X50" s="18"/>
      <c r="Y50" s="18"/>
      <c r="Z50" s="49"/>
      <c r="AA50" s="14"/>
      <c r="AC50" s="18"/>
      <c r="AD50" s="18"/>
      <c r="AE50" s="49"/>
      <c r="AF50" s="14"/>
      <c r="AH50" s="18"/>
      <c r="AI50" s="18"/>
      <c r="AJ50" s="49"/>
      <c r="AK50" s="14"/>
      <c r="AM50" s="18"/>
      <c r="AN50" s="18"/>
      <c r="AO50" s="49"/>
      <c r="AP50" s="14"/>
      <c r="AQ50" s="66"/>
      <c r="AR50" s="67"/>
      <c r="AS50" s="67"/>
      <c r="AT50" s="49"/>
      <c r="AU50" s="14"/>
      <c r="AW50" s="18"/>
      <c r="AX50" s="18"/>
      <c r="AY50" s="49"/>
      <c r="AZ50" s="14"/>
      <c r="BB50" s="18"/>
      <c r="BC50" s="18"/>
      <c r="BD50" s="49"/>
      <c r="BE50" s="14"/>
      <c r="BF50" s="62"/>
      <c r="BG50" s="59"/>
      <c r="BH50" s="59"/>
      <c r="BI50" s="60"/>
      <c r="BJ50" s="61"/>
      <c r="BK50" s="62"/>
      <c r="BL50" s="59"/>
      <c r="BM50" s="59"/>
      <c r="BN50" s="60"/>
      <c r="BO50" s="61"/>
      <c r="BQ50" s="18"/>
      <c r="BR50" s="18"/>
      <c r="BS50" s="49"/>
      <c r="BT50" s="14"/>
      <c r="BV50" s="18"/>
      <c r="BW50" s="18"/>
      <c r="BX50" s="49"/>
      <c r="BY50" s="14"/>
      <c r="BZ50" s="66" t="s">
        <v>323</v>
      </c>
      <c r="CA50" s="67">
        <v>35</v>
      </c>
      <c r="CB50" s="67">
        <v>221</v>
      </c>
      <c r="CC50" s="49">
        <v>154</v>
      </c>
      <c r="CD50" s="14">
        <f>'[1]Группа 3'!BJ15</f>
        <v>9.314285714285713</v>
      </c>
      <c r="CF50" s="18"/>
      <c r="CG50" s="18"/>
      <c r="CH50" s="49"/>
      <c r="CI50" s="14"/>
      <c r="CK50" s="18"/>
      <c r="CL50" s="18"/>
      <c r="CM50" s="49"/>
      <c r="CN50" s="14"/>
      <c r="CO50" s="62"/>
      <c r="CP50" s="59"/>
      <c r="CQ50" s="59"/>
      <c r="CR50" s="60"/>
      <c r="CS50" s="61"/>
      <c r="CU50" s="18"/>
      <c r="CV50" s="18"/>
      <c r="CW50" s="49"/>
      <c r="CX50" s="14"/>
      <c r="CZ50" s="18"/>
      <c r="DA50" s="18"/>
      <c r="DB50" s="49"/>
      <c r="DC50" s="14"/>
      <c r="DE50" s="18"/>
      <c r="DF50" s="18"/>
      <c r="DG50" s="49"/>
      <c r="DH50" s="14"/>
      <c r="DJ50" s="18"/>
      <c r="DK50" s="18"/>
      <c r="DL50" s="49"/>
      <c r="DM50" s="14"/>
      <c r="DO50" s="18"/>
      <c r="DP50" s="18"/>
      <c r="DQ50" s="49"/>
      <c r="DR50" s="14"/>
      <c r="DT50" s="18"/>
      <c r="DU50" s="18"/>
      <c r="DV50" s="49"/>
      <c r="DW50" s="14"/>
      <c r="DX50" s="62"/>
      <c r="DY50" s="59"/>
      <c r="DZ50" s="59"/>
      <c r="EA50" s="49"/>
      <c r="EB50" s="14"/>
      <c r="ED50" s="18"/>
      <c r="EE50" s="18"/>
      <c r="EF50" s="49"/>
      <c r="EG50" s="14"/>
      <c r="EH50" s="66" t="s">
        <v>323</v>
      </c>
      <c r="EI50" s="67">
        <v>141</v>
      </c>
      <c r="EJ50" s="67">
        <v>221</v>
      </c>
      <c r="EK50" s="49">
        <v>66</v>
      </c>
      <c r="EL50" s="14">
        <f>'[1]Группа 3'!CX15</f>
        <v>4.567375886524823</v>
      </c>
      <c r="EN50" s="18"/>
      <c r="EO50" s="18"/>
      <c r="EP50" s="49"/>
      <c r="EQ50" s="14"/>
      <c r="ES50" s="18"/>
      <c r="ET50" s="18"/>
      <c r="EU50" s="49"/>
      <c r="EV50" s="14"/>
      <c r="EX50" s="18"/>
      <c r="EY50" s="18"/>
      <c r="EZ50" s="49"/>
      <c r="FA50" s="14"/>
      <c r="FC50" s="18"/>
      <c r="FD50" s="18"/>
      <c r="FE50" s="49"/>
      <c r="FF50" s="14"/>
      <c r="FH50" s="18"/>
      <c r="FI50" s="18"/>
      <c r="FJ50" s="49"/>
      <c r="FK50" s="14"/>
      <c r="FL50" s="66"/>
      <c r="FM50" s="67"/>
      <c r="FN50" s="67"/>
      <c r="FO50" s="49"/>
      <c r="FP50" s="14"/>
      <c r="FQ50" s="62"/>
      <c r="FR50" s="59"/>
      <c r="FS50" s="59"/>
      <c r="FT50" s="49"/>
      <c r="FU50" s="14"/>
      <c r="FW50" s="18"/>
      <c r="FX50" s="18"/>
      <c r="FY50" s="49"/>
      <c r="FZ50" s="14"/>
      <c r="GB50" s="18"/>
      <c r="GC50" s="18"/>
      <c r="GD50" s="49"/>
      <c r="GE50" s="14"/>
      <c r="GG50" s="18"/>
      <c r="GH50" s="18"/>
      <c r="GI50" s="49"/>
      <c r="GJ50" s="14"/>
    </row>
    <row r="51" spans="1:192" ht="15.75">
      <c r="A51" s="73">
        <v>3</v>
      </c>
      <c r="B51" s="26" t="s">
        <v>348</v>
      </c>
      <c r="D51" s="18"/>
      <c r="E51" s="18"/>
      <c r="F51" s="49"/>
      <c r="G51" s="14"/>
      <c r="I51" s="18"/>
      <c r="J51" s="18"/>
      <c r="K51" s="49"/>
      <c r="L51" s="14"/>
      <c r="N51" s="18"/>
      <c r="O51" s="18"/>
      <c r="P51" s="49"/>
      <c r="Q51" s="14"/>
      <c r="S51" s="18"/>
      <c r="T51" s="18"/>
      <c r="U51" s="49"/>
      <c r="V51" s="14"/>
      <c r="X51" s="18"/>
      <c r="Y51" s="18"/>
      <c r="Z51" s="49"/>
      <c r="AA51" s="14"/>
      <c r="AC51" s="18"/>
      <c r="AD51" s="18"/>
      <c r="AE51" s="49"/>
      <c r="AF51" s="14"/>
      <c r="AH51" s="18"/>
      <c r="AI51" s="18"/>
      <c r="AJ51" s="49"/>
      <c r="AK51" s="14"/>
      <c r="AM51" s="18"/>
      <c r="AN51" s="18"/>
      <c r="AO51" s="49"/>
      <c r="AP51" s="14"/>
      <c r="AQ51" s="66" t="s">
        <v>349</v>
      </c>
      <c r="AR51" s="67">
        <v>16</v>
      </c>
      <c r="AS51" s="67">
        <v>17</v>
      </c>
      <c r="AT51" s="49">
        <v>1</v>
      </c>
      <c r="AU51" s="14">
        <f>'[1]Группа 3'!AK17</f>
        <v>4.0625</v>
      </c>
      <c r="AW51" s="18"/>
      <c r="AX51" s="18"/>
      <c r="AY51" s="49"/>
      <c r="AZ51" s="14"/>
      <c r="BB51" s="18"/>
      <c r="BC51" s="18"/>
      <c r="BD51" s="49"/>
      <c r="BE51" s="14"/>
      <c r="BF51" s="62"/>
      <c r="BG51" s="59"/>
      <c r="BH51" s="59"/>
      <c r="BI51" s="60"/>
      <c r="BJ51" s="61"/>
      <c r="BK51" s="62"/>
      <c r="BL51" s="59"/>
      <c r="BM51" s="59"/>
      <c r="BN51" s="60"/>
      <c r="BO51" s="61"/>
      <c r="BQ51" s="18"/>
      <c r="BR51" s="18"/>
      <c r="BS51" s="49"/>
      <c r="BT51" s="14"/>
      <c r="BV51" s="18"/>
      <c r="BW51" s="18"/>
      <c r="BX51" s="49"/>
      <c r="BY51" s="14"/>
      <c r="BZ51" s="62"/>
      <c r="CA51" s="59"/>
      <c r="CB51" s="59"/>
      <c r="CC51" s="60"/>
      <c r="CD51" s="61"/>
      <c r="CF51" s="18"/>
      <c r="CG51" s="18"/>
      <c r="CH51" s="49"/>
      <c r="CI51" s="14"/>
      <c r="CK51" s="18"/>
      <c r="CL51" s="18"/>
      <c r="CM51" s="49"/>
      <c r="CN51" s="14"/>
      <c r="CO51" s="62"/>
      <c r="CP51" s="59"/>
      <c r="CQ51" s="59"/>
      <c r="CR51" s="60"/>
      <c r="CS51" s="61"/>
      <c r="CU51" s="18"/>
      <c r="CV51" s="18"/>
      <c r="CW51" s="49"/>
      <c r="CX51" s="14"/>
      <c r="CZ51" s="18"/>
      <c r="DA51" s="18"/>
      <c r="DB51" s="49"/>
      <c r="DC51" s="14"/>
      <c r="DE51" s="18"/>
      <c r="DF51" s="18"/>
      <c r="DG51" s="49"/>
      <c r="DH51" s="14"/>
      <c r="DJ51" s="18"/>
      <c r="DK51" s="18"/>
      <c r="DL51" s="49"/>
      <c r="DM51" s="14"/>
      <c r="DO51" s="18"/>
      <c r="DP51" s="18"/>
      <c r="DQ51" s="49"/>
      <c r="DR51" s="14"/>
      <c r="DT51" s="18"/>
      <c r="DU51" s="18"/>
      <c r="DV51" s="49"/>
      <c r="DW51" s="14"/>
      <c r="DX51" s="62"/>
      <c r="DY51" s="59"/>
      <c r="DZ51" s="59"/>
      <c r="EA51" s="49"/>
      <c r="EB51" s="14"/>
      <c r="ED51" s="18"/>
      <c r="EE51" s="18"/>
      <c r="EF51" s="49"/>
      <c r="EG51" s="14"/>
      <c r="EH51" s="66" t="s">
        <v>350</v>
      </c>
      <c r="EI51" s="67">
        <v>61</v>
      </c>
      <c r="EJ51" s="67">
        <v>65</v>
      </c>
      <c r="EK51" s="49">
        <v>1</v>
      </c>
      <c r="EL51" s="14">
        <f>'[1]Группа 3'!CX17</f>
        <v>4.065573770491803</v>
      </c>
      <c r="EN51" s="18"/>
      <c r="EO51" s="18"/>
      <c r="EP51" s="49"/>
      <c r="EQ51" s="14"/>
      <c r="ES51" s="18"/>
      <c r="ET51" s="18"/>
      <c r="EU51" s="49"/>
      <c r="EV51" s="14"/>
      <c r="EX51" s="18"/>
      <c r="EY51" s="18"/>
      <c r="EZ51" s="49"/>
      <c r="FA51" s="14"/>
      <c r="FC51" s="18"/>
      <c r="FD51" s="18"/>
      <c r="FE51" s="49"/>
      <c r="FF51" s="14"/>
      <c r="FH51" s="18"/>
      <c r="FI51" s="18"/>
      <c r="FJ51" s="49"/>
      <c r="FK51" s="14"/>
      <c r="FL51" s="66"/>
      <c r="FM51" s="67"/>
      <c r="FN51" s="67"/>
      <c r="FO51" s="49"/>
      <c r="FP51" s="14"/>
      <c r="FQ51" s="62"/>
      <c r="FR51" s="59"/>
      <c r="FS51" s="59"/>
      <c r="FT51" s="49"/>
      <c r="FU51" s="14"/>
      <c r="FW51" s="18"/>
      <c r="FX51" s="18"/>
      <c r="FY51" s="49"/>
      <c r="FZ51" s="14"/>
      <c r="GB51" s="18"/>
      <c r="GC51" s="18"/>
      <c r="GD51" s="49"/>
      <c r="GE51" s="14"/>
      <c r="GG51" s="18"/>
      <c r="GH51" s="18"/>
      <c r="GI51" s="49"/>
      <c r="GJ51" s="14"/>
    </row>
    <row r="52" spans="1:192" ht="15.75">
      <c r="A52" s="26">
        <v>3</v>
      </c>
      <c r="B52" s="26" t="s">
        <v>223</v>
      </c>
      <c r="D52" s="18"/>
      <c r="E52" s="18"/>
      <c r="F52" s="49"/>
      <c r="G52" s="14"/>
      <c r="I52" s="18"/>
      <c r="J52" s="18"/>
      <c r="K52" s="49"/>
      <c r="L52" s="14"/>
      <c r="M52" s="66" t="s">
        <v>176</v>
      </c>
      <c r="N52" s="67">
        <v>49</v>
      </c>
      <c r="O52" s="67">
        <v>290</v>
      </c>
      <c r="P52" s="49">
        <v>239</v>
      </c>
      <c r="Q52" s="14">
        <f>'[1]Группа 3'!Q18</f>
        <v>8.918367346938776</v>
      </c>
      <c r="S52" s="18"/>
      <c r="T52" s="18"/>
      <c r="U52" s="49"/>
      <c r="V52" s="14"/>
      <c r="X52" s="18"/>
      <c r="Y52" s="18"/>
      <c r="Z52" s="49"/>
      <c r="AA52" s="14"/>
      <c r="AC52" s="18"/>
      <c r="AD52" s="18"/>
      <c r="AE52" s="49"/>
      <c r="AF52" s="14"/>
      <c r="AH52" s="18"/>
      <c r="AI52" s="18"/>
      <c r="AJ52" s="49"/>
      <c r="AK52" s="14"/>
      <c r="AM52" s="18"/>
      <c r="AN52" s="18"/>
      <c r="AO52" s="49"/>
      <c r="AP52" s="14"/>
      <c r="AR52" s="18"/>
      <c r="AS52" s="18"/>
      <c r="AT52" s="49"/>
      <c r="AU52" s="14"/>
      <c r="AW52" s="18"/>
      <c r="AX52" s="18"/>
      <c r="AY52" s="49"/>
      <c r="AZ52" s="14"/>
      <c r="BA52" s="68" t="s">
        <v>171</v>
      </c>
      <c r="BB52" s="18">
        <v>46</v>
      </c>
      <c r="BC52" s="18">
        <v>69</v>
      </c>
      <c r="BD52" s="49">
        <v>43</v>
      </c>
      <c r="BE52" s="14">
        <f>'[1]Группа 3'!AP18</f>
        <v>4.5</v>
      </c>
      <c r="BF52" s="62"/>
      <c r="BG52" s="59"/>
      <c r="BH52" s="59"/>
      <c r="BI52" s="60"/>
      <c r="BJ52" s="61"/>
      <c r="BK52" s="62"/>
      <c r="BL52" s="59"/>
      <c r="BM52" s="59"/>
      <c r="BN52" s="60"/>
      <c r="BO52" s="61"/>
      <c r="BQ52" s="18"/>
      <c r="BR52" s="18"/>
      <c r="BS52" s="49"/>
      <c r="BT52" s="14"/>
      <c r="BV52" s="18"/>
      <c r="BW52" s="18"/>
      <c r="BX52" s="49"/>
      <c r="BY52" s="14"/>
      <c r="BZ52" s="62"/>
      <c r="CA52" s="59"/>
      <c r="CB52" s="59"/>
      <c r="CC52" s="60"/>
      <c r="CD52" s="61"/>
      <c r="CF52" s="18"/>
      <c r="CG52" s="18"/>
      <c r="CH52" s="49"/>
      <c r="CI52" s="14"/>
      <c r="CK52" s="18"/>
      <c r="CL52" s="18"/>
      <c r="CM52" s="49"/>
      <c r="CN52" s="14"/>
      <c r="CO52" s="62"/>
      <c r="CP52" s="59"/>
      <c r="CQ52" s="59"/>
      <c r="CR52" s="60"/>
      <c r="CS52" s="61"/>
      <c r="CU52" s="18"/>
      <c r="CV52" s="18"/>
      <c r="CW52" s="49"/>
      <c r="CX52" s="14"/>
      <c r="CZ52" s="18"/>
      <c r="DA52" s="18"/>
      <c r="DB52" s="49"/>
      <c r="DC52" s="14"/>
      <c r="DE52" s="18"/>
      <c r="DF52" s="18"/>
      <c r="DG52" s="49"/>
      <c r="DH52" s="14"/>
      <c r="DJ52" s="18"/>
      <c r="DK52" s="18"/>
      <c r="DL52" s="49"/>
      <c r="DM52" s="14"/>
      <c r="DO52" s="18"/>
      <c r="DP52" s="18"/>
      <c r="DQ52" s="49"/>
      <c r="DR52" s="14"/>
      <c r="DT52" s="18"/>
      <c r="DU52" s="18"/>
      <c r="DV52" s="49"/>
      <c r="DW52" s="14"/>
      <c r="DX52" s="62"/>
      <c r="DY52" s="59"/>
      <c r="DZ52" s="59"/>
      <c r="EA52" s="49"/>
      <c r="EB52" s="14"/>
      <c r="ED52" s="18"/>
      <c r="EE52" s="18"/>
      <c r="EF52" s="49"/>
      <c r="EG52" s="14"/>
      <c r="EH52" s="68" t="s">
        <v>224</v>
      </c>
      <c r="EI52" s="18">
        <v>14</v>
      </c>
      <c r="EJ52" s="18">
        <v>61</v>
      </c>
      <c r="EK52" s="49">
        <v>174</v>
      </c>
      <c r="EL52" s="14">
        <f>'[1]Группа 3'!CX18</f>
        <v>6.357142857142857</v>
      </c>
      <c r="EN52" s="18"/>
      <c r="EO52" s="18"/>
      <c r="EP52" s="49"/>
      <c r="EQ52" s="14"/>
      <c r="ES52" s="18"/>
      <c r="ET52" s="18"/>
      <c r="EU52" s="49"/>
      <c r="EV52" s="14"/>
      <c r="EX52" s="18"/>
      <c r="EY52" s="18"/>
      <c r="EZ52" s="49"/>
      <c r="FA52" s="14"/>
      <c r="FC52" s="18"/>
      <c r="FD52" s="18"/>
      <c r="FE52" s="49"/>
      <c r="FF52" s="14"/>
      <c r="FH52" s="18"/>
      <c r="FI52" s="18"/>
      <c r="FJ52" s="49"/>
      <c r="FK52" s="14"/>
      <c r="FL52" s="66" t="s">
        <v>176</v>
      </c>
      <c r="FM52" s="67">
        <v>34</v>
      </c>
      <c r="FN52" s="67">
        <v>290</v>
      </c>
      <c r="FO52" s="49">
        <v>293</v>
      </c>
      <c r="FP52" s="14">
        <f>'[1]Группа 3'!DR18</f>
        <v>11.529411764705882</v>
      </c>
      <c r="FQ52" s="62"/>
      <c r="FR52" s="59"/>
      <c r="FS52" s="59"/>
      <c r="FT52" s="49"/>
      <c r="FU52" s="14"/>
      <c r="FW52" s="18"/>
      <c r="FX52" s="18"/>
      <c r="FY52" s="49"/>
      <c r="FZ52" s="14"/>
      <c r="GA52" s="68" t="s">
        <v>225</v>
      </c>
      <c r="GB52" s="18">
        <v>36</v>
      </c>
      <c r="GC52" s="18">
        <v>58</v>
      </c>
      <c r="GD52" s="49">
        <v>57</v>
      </c>
      <c r="GE52" s="14">
        <f>'[1]Группа 3'!EB18</f>
        <v>4.611111111111111</v>
      </c>
      <c r="GG52" s="18"/>
      <c r="GH52" s="18"/>
      <c r="GI52" s="49"/>
      <c r="GJ52" s="14"/>
    </row>
    <row r="53" spans="1:192" ht="15.75">
      <c r="A53" s="26">
        <v>4</v>
      </c>
      <c r="B53" s="26" t="s">
        <v>172</v>
      </c>
      <c r="D53" s="18"/>
      <c r="E53" s="18"/>
      <c r="F53" s="49"/>
      <c r="G53" s="14"/>
      <c r="I53" s="18"/>
      <c r="J53" s="18"/>
      <c r="K53" s="49"/>
      <c r="L53" s="14"/>
      <c r="N53" s="18"/>
      <c r="O53" s="18"/>
      <c r="P53" s="49"/>
      <c r="Q53" s="14"/>
      <c r="S53" s="18"/>
      <c r="T53" s="18"/>
      <c r="U53" s="49"/>
      <c r="V53" s="14"/>
      <c r="X53" s="18"/>
      <c r="Y53" s="18"/>
      <c r="Z53" s="49"/>
      <c r="AA53" s="14"/>
      <c r="AC53" s="18"/>
      <c r="AD53" s="18"/>
      <c r="AE53" s="49"/>
      <c r="AF53" s="14"/>
      <c r="AH53" s="18"/>
      <c r="AI53" s="18"/>
      <c r="AJ53" s="49"/>
      <c r="AK53" s="14"/>
      <c r="AM53" s="18"/>
      <c r="AN53" s="18"/>
      <c r="AO53" s="49"/>
      <c r="AP53" s="14"/>
      <c r="AR53" s="18"/>
      <c r="AS53" s="18"/>
      <c r="AT53" s="49"/>
      <c r="AU53" s="14"/>
      <c r="AW53" s="18"/>
      <c r="AX53" s="18"/>
      <c r="AY53" s="49"/>
      <c r="AZ53" s="14"/>
      <c r="BB53" s="18"/>
      <c r="BC53" s="18"/>
      <c r="BD53" s="49"/>
      <c r="BE53" s="14"/>
      <c r="BF53" s="62"/>
      <c r="BG53" s="59"/>
      <c r="BH53" s="59"/>
      <c r="BI53" s="60"/>
      <c r="BJ53" s="61"/>
      <c r="BK53" s="62"/>
      <c r="BL53" s="59"/>
      <c r="BM53" s="59"/>
      <c r="BN53" s="60"/>
      <c r="BO53" s="61"/>
      <c r="BQ53" s="18"/>
      <c r="BR53" s="18"/>
      <c r="BS53" s="49"/>
      <c r="BT53" s="14"/>
      <c r="BV53" s="18"/>
      <c r="BW53" s="18"/>
      <c r="BX53" s="49"/>
      <c r="BY53" s="14"/>
      <c r="BZ53" t="s">
        <v>173</v>
      </c>
      <c r="CA53" s="18">
        <v>8</v>
      </c>
      <c r="CB53" s="18">
        <v>50</v>
      </c>
      <c r="CC53" s="49">
        <v>441</v>
      </c>
      <c r="CD53" s="14">
        <f>'[1]Группа 4'!V12</f>
        <v>10.25</v>
      </c>
      <c r="CF53" s="18"/>
      <c r="CG53" s="18"/>
      <c r="CH53" s="49"/>
      <c r="CI53" s="14"/>
      <c r="CK53" s="18"/>
      <c r="CL53" s="18"/>
      <c r="CM53" s="49"/>
      <c r="CN53" s="14"/>
      <c r="CO53" s="62"/>
      <c r="CP53" s="59"/>
      <c r="CQ53" s="59"/>
      <c r="CR53" s="60"/>
      <c r="CS53" s="61"/>
      <c r="CU53" s="18"/>
      <c r="CV53" s="18"/>
      <c r="CW53" s="49"/>
      <c r="CX53" s="14"/>
      <c r="CZ53" s="18"/>
      <c r="DA53" s="18"/>
      <c r="DB53" s="49"/>
      <c r="DC53" s="14"/>
      <c r="DE53" s="18"/>
      <c r="DF53" s="18"/>
      <c r="DG53" s="49"/>
      <c r="DH53" s="14"/>
      <c r="DJ53" s="18"/>
      <c r="DK53" s="18"/>
      <c r="DL53" s="49"/>
      <c r="DM53" s="14"/>
      <c r="DO53" s="18"/>
      <c r="DP53" s="18"/>
      <c r="DQ53" s="49"/>
      <c r="DR53" s="14"/>
      <c r="DT53" s="18"/>
      <c r="DU53" s="18"/>
      <c r="DV53" s="49"/>
      <c r="DW53" s="14"/>
      <c r="DX53" s="62"/>
      <c r="DY53" s="59"/>
      <c r="DZ53" s="59"/>
      <c r="EA53" s="49"/>
      <c r="EB53" s="14"/>
      <c r="ED53" s="18"/>
      <c r="EE53" s="18"/>
      <c r="EF53" s="49"/>
      <c r="EG53" s="14"/>
      <c r="EH53" t="s">
        <v>173</v>
      </c>
      <c r="EI53" s="18">
        <v>40</v>
      </c>
      <c r="EJ53" s="18">
        <v>50</v>
      </c>
      <c r="EK53" s="49">
        <v>77</v>
      </c>
      <c r="EL53" s="14">
        <f>'[1]Группа 4'!AK12</f>
        <v>5.25</v>
      </c>
      <c r="EN53" s="18"/>
      <c r="EO53" s="18"/>
      <c r="EP53" s="49"/>
      <c r="EQ53" s="14"/>
      <c r="ES53" s="18"/>
      <c r="ET53" s="18"/>
      <c r="EU53" s="49"/>
      <c r="EV53" s="14"/>
      <c r="EX53" s="18"/>
      <c r="EY53" s="18"/>
      <c r="EZ53" s="49"/>
      <c r="FA53" s="14"/>
      <c r="FC53" s="18"/>
      <c r="FD53" s="18"/>
      <c r="FE53" s="49"/>
      <c r="FF53" s="14"/>
      <c r="FH53" s="18"/>
      <c r="FI53" s="18"/>
      <c r="FJ53" s="49"/>
      <c r="FK53" s="14"/>
      <c r="FL53" t="s">
        <v>173</v>
      </c>
      <c r="FM53" s="18">
        <v>18</v>
      </c>
      <c r="FN53" s="18">
        <v>50</v>
      </c>
      <c r="FO53" s="49">
        <v>337</v>
      </c>
      <c r="FP53" s="14">
        <f>'[1]Группа 4'!BO12</f>
        <v>6.777777777777778</v>
      </c>
      <c r="FQ53" s="62"/>
      <c r="FR53" s="59"/>
      <c r="FS53" s="59"/>
      <c r="FT53" s="49"/>
      <c r="FU53" s="14"/>
      <c r="FW53" s="18"/>
      <c r="FX53" s="18"/>
      <c r="FY53" s="49"/>
      <c r="FZ53" s="14"/>
      <c r="GA53" t="s">
        <v>174</v>
      </c>
      <c r="GB53" s="18">
        <v>5</v>
      </c>
      <c r="GC53" s="18">
        <v>5</v>
      </c>
      <c r="GD53" s="49">
        <v>18</v>
      </c>
      <c r="GE53" s="14">
        <f>'[1]Группа 4'!BT12</f>
        <v>5</v>
      </c>
      <c r="GG53" s="18"/>
      <c r="GH53" s="18"/>
      <c r="GI53" s="49"/>
      <c r="GJ53" s="14"/>
    </row>
    <row r="54" spans="1:192" ht="15.75">
      <c r="A54" s="26">
        <v>4</v>
      </c>
      <c r="B54" s="26" t="s">
        <v>443</v>
      </c>
      <c r="D54" s="18"/>
      <c r="E54" s="18"/>
      <c r="F54" s="49"/>
      <c r="G54" s="14"/>
      <c r="I54" s="18"/>
      <c r="J54" s="18"/>
      <c r="K54" s="49"/>
      <c r="L54" s="14"/>
      <c r="M54" t="s">
        <v>444</v>
      </c>
      <c r="N54" s="18">
        <v>8</v>
      </c>
      <c r="O54" s="18">
        <v>32</v>
      </c>
      <c r="P54" s="49">
        <v>726</v>
      </c>
      <c r="Q54" s="14">
        <v>8</v>
      </c>
      <c r="S54" s="18"/>
      <c r="T54" s="18"/>
      <c r="U54" s="49"/>
      <c r="V54" s="14"/>
      <c r="X54" s="18"/>
      <c r="Y54" s="18"/>
      <c r="Z54" s="49"/>
      <c r="AA54" s="14"/>
      <c r="AC54" s="18"/>
      <c r="AD54" s="18"/>
      <c r="AE54" s="49"/>
      <c r="AF54" s="14"/>
      <c r="AH54" s="18"/>
      <c r="AI54" s="18"/>
      <c r="AJ54" s="49"/>
      <c r="AK54" s="14"/>
      <c r="AM54" s="18"/>
      <c r="AN54" s="18"/>
      <c r="AO54" s="49"/>
      <c r="AP54" s="14"/>
      <c r="AR54" s="18"/>
      <c r="AS54" s="18"/>
      <c r="AT54" s="49"/>
      <c r="AU54" s="14"/>
      <c r="AW54" s="18"/>
      <c r="AX54" s="18"/>
      <c r="AY54" s="49"/>
      <c r="AZ54" s="14"/>
      <c r="BB54" s="18"/>
      <c r="BC54" s="18"/>
      <c r="BD54" s="49"/>
      <c r="BE54" s="14"/>
      <c r="BF54" s="62"/>
      <c r="BG54" s="59"/>
      <c r="BH54" s="59"/>
      <c r="BI54" s="60"/>
      <c r="BJ54" s="61"/>
      <c r="BK54" s="62"/>
      <c r="BL54" s="59"/>
      <c r="BM54" s="59"/>
      <c r="BN54" s="60"/>
      <c r="BO54" s="61"/>
      <c r="BQ54" s="18"/>
      <c r="BR54" s="18"/>
      <c r="BS54" s="49"/>
      <c r="BT54" s="14"/>
      <c r="BV54" s="18"/>
      <c r="BW54" s="18"/>
      <c r="BX54" s="49"/>
      <c r="BY54" s="14"/>
      <c r="CA54" s="18"/>
      <c r="CB54" s="18"/>
      <c r="CC54" s="49"/>
      <c r="CD54" s="14"/>
      <c r="CF54" s="18"/>
      <c r="CG54" s="18"/>
      <c r="CH54" s="49"/>
      <c r="CI54" s="14"/>
      <c r="CK54" s="18"/>
      <c r="CL54" s="18"/>
      <c r="CM54" s="49"/>
      <c r="CN54" s="14"/>
      <c r="CO54" s="62"/>
      <c r="CP54" s="59"/>
      <c r="CQ54" s="59"/>
      <c r="CR54" s="60"/>
      <c r="CS54" s="61"/>
      <c r="CU54" s="18"/>
      <c r="CV54" s="18"/>
      <c r="CW54" s="49"/>
      <c r="CX54" s="14"/>
      <c r="CZ54" s="18"/>
      <c r="DA54" s="18"/>
      <c r="DB54" s="49"/>
      <c r="DC54" s="14"/>
      <c r="DE54" s="18"/>
      <c r="DF54" s="18"/>
      <c r="DG54" s="49"/>
      <c r="DH54" s="14"/>
      <c r="DJ54" s="18"/>
      <c r="DK54" s="18"/>
      <c r="DL54" s="49"/>
      <c r="DM54" s="14"/>
      <c r="DO54" s="18"/>
      <c r="DP54" s="18"/>
      <c r="DQ54" s="49"/>
      <c r="DR54" s="14"/>
      <c r="DT54" s="18"/>
      <c r="DU54" s="18"/>
      <c r="DV54" s="49"/>
      <c r="DW54" s="14"/>
      <c r="DX54" s="62"/>
      <c r="DY54" s="59"/>
      <c r="DZ54" s="59"/>
      <c r="EA54" s="49"/>
      <c r="EB54" s="14"/>
      <c r="ED54" s="18"/>
      <c r="EE54" s="18"/>
      <c r="EF54" s="49"/>
      <c r="EG54" s="14"/>
      <c r="EI54" s="18"/>
      <c r="EJ54" s="18"/>
      <c r="EK54" s="49"/>
      <c r="EL54" s="14"/>
      <c r="EN54" s="18"/>
      <c r="EO54" s="18"/>
      <c r="EP54" s="49"/>
      <c r="EQ54" s="14"/>
      <c r="ES54" s="18"/>
      <c r="ET54" s="18"/>
      <c r="EU54" s="49"/>
      <c r="EV54" s="14"/>
      <c r="EX54" s="18"/>
      <c r="EY54" s="18"/>
      <c r="EZ54" s="49"/>
      <c r="FA54" s="14"/>
      <c r="FC54" s="18"/>
      <c r="FD54" s="18"/>
      <c r="FE54" s="49"/>
      <c r="FF54" s="14"/>
      <c r="FH54" s="18"/>
      <c r="FI54" s="18"/>
      <c r="FJ54" s="49"/>
      <c r="FK54" s="14"/>
      <c r="FM54" s="18"/>
      <c r="FN54" s="18"/>
      <c r="FO54" s="49"/>
      <c r="FP54" s="14"/>
      <c r="FQ54" s="62"/>
      <c r="FR54" s="59"/>
      <c r="FS54" s="59"/>
      <c r="FT54" s="49"/>
      <c r="FU54" s="14"/>
      <c r="FW54" s="18"/>
      <c r="FX54" s="18"/>
      <c r="FY54" s="49"/>
      <c r="FZ54" s="14"/>
      <c r="GA54" t="s">
        <v>452</v>
      </c>
      <c r="GB54" s="18">
        <v>8</v>
      </c>
      <c r="GC54" s="18">
        <v>9</v>
      </c>
      <c r="GD54" s="49">
        <v>27</v>
      </c>
      <c r="GE54" s="14">
        <v>5.13</v>
      </c>
      <c r="GG54" s="18"/>
      <c r="GH54" s="18"/>
      <c r="GI54" s="49"/>
      <c r="GJ54" s="14"/>
    </row>
    <row r="55" spans="1:192" ht="15.75">
      <c r="A55" s="26">
        <v>4</v>
      </c>
      <c r="B55" s="26" t="s">
        <v>435</v>
      </c>
      <c r="D55" s="18"/>
      <c r="E55" s="18"/>
      <c r="F55" s="49"/>
      <c r="G55" s="14"/>
      <c r="I55" s="18"/>
      <c r="J55" s="18"/>
      <c r="K55" s="49"/>
      <c r="L55" s="14"/>
      <c r="M55" t="s">
        <v>269</v>
      </c>
      <c r="N55" s="18">
        <v>48</v>
      </c>
      <c r="O55" s="18">
        <v>191</v>
      </c>
      <c r="P55" s="49">
        <v>293</v>
      </c>
      <c r="Q55" s="14">
        <f>'[1]Группа 4'!G13</f>
        <v>7.979166666666666</v>
      </c>
      <c r="S55" s="18"/>
      <c r="T55" s="18"/>
      <c r="U55" s="49"/>
      <c r="V55" s="14"/>
      <c r="X55" s="18"/>
      <c r="Y55" s="18"/>
      <c r="Z55" s="49"/>
      <c r="AA55" s="14"/>
      <c r="AC55" s="18"/>
      <c r="AD55" s="18"/>
      <c r="AE55" s="49"/>
      <c r="AF55" s="14"/>
      <c r="AH55" s="18"/>
      <c r="AI55" s="18"/>
      <c r="AJ55" s="49"/>
      <c r="AK55" s="14"/>
      <c r="AM55" s="18"/>
      <c r="AN55" s="18"/>
      <c r="AO55" s="49"/>
      <c r="AP55" s="14"/>
      <c r="AR55" s="18"/>
      <c r="AS55" s="18"/>
      <c r="AT55" s="49"/>
      <c r="AU55" s="14"/>
      <c r="AW55" s="18"/>
      <c r="AX55" s="18"/>
      <c r="AY55" s="49"/>
      <c r="AZ55" s="14"/>
      <c r="BA55" t="s">
        <v>269</v>
      </c>
      <c r="BB55" s="18">
        <v>183</v>
      </c>
      <c r="BC55" s="18">
        <v>191</v>
      </c>
      <c r="BD55" s="49">
        <v>26</v>
      </c>
      <c r="BE55" s="14">
        <f>'[1]Группа 4'!L13</f>
        <v>5.043715846994536</v>
      </c>
      <c r="BF55" s="62"/>
      <c r="BG55" s="59"/>
      <c r="BH55" s="59"/>
      <c r="BI55" s="60"/>
      <c r="BJ55" s="61"/>
      <c r="BK55" s="62"/>
      <c r="BL55" s="59"/>
      <c r="BM55" s="59"/>
      <c r="BN55" s="60"/>
      <c r="BO55" s="61"/>
      <c r="BQ55" s="18"/>
      <c r="BR55" s="18"/>
      <c r="BS55" s="49"/>
      <c r="BT55" s="14"/>
      <c r="BV55" s="18"/>
      <c r="BW55" s="18"/>
      <c r="BX55" s="49"/>
      <c r="BY55" s="14"/>
      <c r="BZ55" t="s">
        <v>269</v>
      </c>
      <c r="CA55" s="18">
        <v>62</v>
      </c>
      <c r="CB55" s="18">
        <v>191</v>
      </c>
      <c r="CC55" s="49">
        <v>318</v>
      </c>
      <c r="CD55" s="14">
        <f>'[1]Группа 4'!V13</f>
        <v>7.080645161290322</v>
      </c>
      <c r="CF55" s="18"/>
      <c r="CG55" s="18"/>
      <c r="CH55" s="49"/>
      <c r="CI55" s="14"/>
      <c r="CK55" s="18"/>
      <c r="CL55" s="18"/>
      <c r="CM55" s="49"/>
      <c r="CN55" s="14"/>
      <c r="CO55" s="62"/>
      <c r="CP55" s="59"/>
      <c r="CQ55" s="59"/>
      <c r="CR55" s="60"/>
      <c r="CS55" s="61"/>
      <c r="CU55" s="18"/>
      <c r="CV55" s="18"/>
      <c r="CW55" s="49"/>
      <c r="CX55" s="14"/>
      <c r="CZ55" s="18"/>
      <c r="DA55" s="18"/>
      <c r="DB55" s="49"/>
      <c r="DC55" s="14"/>
      <c r="DE55" s="18"/>
      <c r="DF55" s="18"/>
      <c r="DG55" s="49"/>
      <c r="DH55" s="14"/>
      <c r="DJ55" s="18"/>
      <c r="DK55" s="18"/>
      <c r="DL55" s="49"/>
      <c r="DM55" s="14"/>
      <c r="DO55" s="18"/>
      <c r="DP55" s="18"/>
      <c r="DQ55" s="49"/>
      <c r="DR55" s="14"/>
      <c r="DT55" s="18"/>
      <c r="DU55" s="18"/>
      <c r="DV55" s="49"/>
      <c r="DW55" s="14"/>
      <c r="DX55" s="62"/>
      <c r="DY55" s="59"/>
      <c r="DZ55" s="59"/>
      <c r="EA55" s="49"/>
      <c r="EB55" s="14"/>
      <c r="ED55" s="18"/>
      <c r="EE55" s="18"/>
      <c r="EF55" s="49"/>
      <c r="EG55" s="14"/>
      <c r="EH55" t="s">
        <v>269</v>
      </c>
      <c r="EI55" s="18">
        <v>107</v>
      </c>
      <c r="EJ55" s="18">
        <v>191</v>
      </c>
      <c r="EK55" s="49">
        <v>156</v>
      </c>
      <c r="EL55" s="14">
        <f>'[1]Группа 4'!AK13</f>
        <v>5.785046728971963</v>
      </c>
      <c r="EN55" s="18"/>
      <c r="EO55" s="18"/>
      <c r="EP55" s="49"/>
      <c r="EQ55" s="14"/>
      <c r="ES55" s="18"/>
      <c r="ET55" s="18"/>
      <c r="EU55" s="49"/>
      <c r="EV55" s="14"/>
      <c r="EX55" s="18"/>
      <c r="EY55" s="18"/>
      <c r="EZ55" s="49"/>
      <c r="FA55" s="14"/>
      <c r="FC55" s="18"/>
      <c r="FD55" s="18"/>
      <c r="FE55" s="49"/>
      <c r="FF55" s="14"/>
      <c r="FH55" s="18"/>
      <c r="FI55" s="18"/>
      <c r="FJ55" s="49"/>
      <c r="FK55" s="14"/>
      <c r="FM55" s="18"/>
      <c r="FN55" s="18"/>
      <c r="FO55" s="49"/>
      <c r="FP55" s="14"/>
      <c r="FQ55" s="62"/>
      <c r="FR55" s="59"/>
      <c r="FS55" s="59"/>
      <c r="FT55" s="49"/>
      <c r="FU55" s="14"/>
      <c r="FW55" s="18"/>
      <c r="FX55" s="18"/>
      <c r="FY55" s="49"/>
      <c r="FZ55" s="14"/>
      <c r="GB55" s="18"/>
      <c r="GC55" s="18"/>
      <c r="GD55" s="49"/>
      <c r="GE55" s="14"/>
      <c r="GG55" s="18"/>
      <c r="GH55" s="18"/>
      <c r="GI55" s="49"/>
      <c r="GJ55" s="14"/>
    </row>
    <row r="56" spans="1:192" ht="15.75">
      <c r="A56" s="26">
        <v>4</v>
      </c>
      <c r="B56" s="26" t="s">
        <v>436</v>
      </c>
      <c r="D56" s="18"/>
      <c r="E56" s="18"/>
      <c r="F56" s="49"/>
      <c r="G56" s="14"/>
      <c r="I56" s="18"/>
      <c r="J56" s="18"/>
      <c r="K56" s="49"/>
      <c r="L56" s="14"/>
      <c r="N56" s="18"/>
      <c r="O56" s="18"/>
      <c r="P56" s="49"/>
      <c r="Q56" s="14"/>
      <c r="S56" s="18"/>
      <c r="T56" s="18"/>
      <c r="U56" s="49"/>
      <c r="V56" s="14"/>
      <c r="X56" s="18"/>
      <c r="Y56" s="18"/>
      <c r="Z56" s="49"/>
      <c r="AA56" s="14"/>
      <c r="AC56" s="18"/>
      <c r="AD56" s="18"/>
      <c r="AE56" s="49"/>
      <c r="AF56" s="14"/>
      <c r="AH56" s="18"/>
      <c r="AI56" s="18"/>
      <c r="AJ56" s="49"/>
      <c r="AK56" s="14"/>
      <c r="AM56" s="18"/>
      <c r="AN56" s="18"/>
      <c r="AO56" s="49"/>
      <c r="AP56" s="14"/>
      <c r="AR56" s="18"/>
      <c r="AS56" s="18"/>
      <c r="AT56" s="49"/>
      <c r="AU56" s="14"/>
      <c r="AW56" s="18"/>
      <c r="AX56" s="18"/>
      <c r="AY56" s="49"/>
      <c r="AZ56" s="14"/>
      <c r="BB56" s="18"/>
      <c r="BC56" s="18"/>
      <c r="BD56" s="49"/>
      <c r="BE56" s="14"/>
      <c r="BF56" s="62"/>
      <c r="BG56" s="59"/>
      <c r="BH56" s="59"/>
      <c r="BI56" s="60"/>
      <c r="BJ56" s="61"/>
      <c r="BK56" s="62"/>
      <c r="BL56" s="59"/>
      <c r="BM56" s="59"/>
      <c r="BN56" s="60"/>
      <c r="BO56" s="61"/>
      <c r="BQ56" s="18"/>
      <c r="BR56" s="18"/>
      <c r="BS56" s="49"/>
      <c r="BT56" s="14"/>
      <c r="BV56" s="18"/>
      <c r="BW56" s="18"/>
      <c r="BX56" s="49"/>
      <c r="BY56" s="14"/>
      <c r="CA56" s="18"/>
      <c r="CB56" s="18"/>
      <c r="CC56" s="49"/>
      <c r="CD56" s="14"/>
      <c r="CE56" t="s">
        <v>437</v>
      </c>
      <c r="CF56" s="18">
        <v>8</v>
      </c>
      <c r="CG56" s="18">
        <v>8</v>
      </c>
      <c r="CH56" s="49">
        <v>3</v>
      </c>
      <c r="CI56" s="14">
        <f>'[1]Группа 4'!AA14</f>
        <v>5</v>
      </c>
      <c r="CK56" s="18"/>
      <c r="CL56" s="18"/>
      <c r="CM56" s="49"/>
      <c r="CN56" s="14"/>
      <c r="CO56" s="62"/>
      <c r="CP56" s="59"/>
      <c r="CQ56" s="59"/>
      <c r="CR56" s="60"/>
      <c r="CS56" s="61"/>
      <c r="CU56" s="18"/>
      <c r="CV56" s="18"/>
      <c r="CW56" s="49"/>
      <c r="CX56" s="14"/>
      <c r="CZ56" s="18"/>
      <c r="DA56" s="18"/>
      <c r="DB56" s="49"/>
      <c r="DC56" s="14"/>
      <c r="DE56" s="18"/>
      <c r="DF56" s="18"/>
      <c r="DG56" s="49"/>
      <c r="DH56" s="14"/>
      <c r="DJ56" s="18"/>
      <c r="DK56" s="18"/>
      <c r="DL56" s="49"/>
      <c r="DM56" s="14"/>
      <c r="DO56" s="18"/>
      <c r="DP56" s="18"/>
      <c r="DQ56" s="49"/>
      <c r="DR56" s="14"/>
      <c r="DT56" s="18"/>
      <c r="DU56" s="18"/>
      <c r="DV56" s="49"/>
      <c r="DW56" s="14"/>
      <c r="DX56" s="62"/>
      <c r="DY56" s="59"/>
      <c r="DZ56" s="59"/>
      <c r="EA56" s="49"/>
      <c r="EB56" s="14"/>
      <c r="ED56" s="18"/>
      <c r="EE56" s="18"/>
      <c r="EF56" s="49"/>
      <c r="EG56" s="14"/>
      <c r="EH56" t="s">
        <v>269</v>
      </c>
      <c r="EI56" s="18">
        <v>20</v>
      </c>
      <c r="EJ56" s="18">
        <v>23</v>
      </c>
      <c r="EK56" s="49">
        <v>8</v>
      </c>
      <c r="EL56" s="14">
        <f>'[1]Группа 4'!AK14</f>
        <v>5.15</v>
      </c>
      <c r="EN56" s="18"/>
      <c r="EO56" s="18"/>
      <c r="EP56" s="49"/>
      <c r="EQ56" s="14"/>
      <c r="ES56" s="18"/>
      <c r="ET56" s="18"/>
      <c r="EU56" s="49"/>
      <c r="EV56" s="14"/>
      <c r="EX56" s="18"/>
      <c r="EY56" s="18"/>
      <c r="EZ56" s="49"/>
      <c r="FA56" s="14"/>
      <c r="FC56" s="18"/>
      <c r="FD56" s="18"/>
      <c r="FE56" s="49"/>
      <c r="FF56" s="14"/>
      <c r="FH56" s="18"/>
      <c r="FI56" s="18"/>
      <c r="FJ56" s="49"/>
      <c r="FK56" s="14"/>
      <c r="FM56" s="18"/>
      <c r="FN56" s="18"/>
      <c r="FO56" s="49"/>
      <c r="FP56" s="14"/>
      <c r="FQ56" s="62"/>
      <c r="FR56" s="59"/>
      <c r="FS56" s="59"/>
      <c r="FT56" s="49"/>
      <c r="FU56" s="14"/>
      <c r="FW56" s="18"/>
      <c r="FX56" s="18"/>
      <c r="FY56" s="49"/>
      <c r="FZ56" s="14"/>
      <c r="GB56" s="18"/>
      <c r="GC56" s="18"/>
      <c r="GD56" s="49"/>
      <c r="GE56" s="14"/>
      <c r="GG56" s="18"/>
      <c r="GH56" s="18"/>
      <c r="GI56" s="49"/>
      <c r="GJ56" s="14"/>
    </row>
    <row r="57" spans="1:192" ht="15.75">
      <c r="A57" s="26">
        <v>3</v>
      </c>
      <c r="B57" s="26" t="s">
        <v>246</v>
      </c>
      <c r="D57" s="18"/>
      <c r="E57" s="18"/>
      <c r="F57" s="49"/>
      <c r="G57" s="14"/>
      <c r="I57" s="18"/>
      <c r="J57" s="18"/>
      <c r="K57" s="49"/>
      <c r="L57" s="14"/>
      <c r="N57" s="18"/>
      <c r="O57" s="18"/>
      <c r="P57" s="49"/>
      <c r="Q57" s="14"/>
      <c r="S57" s="18"/>
      <c r="T57" s="18"/>
      <c r="U57" s="49"/>
      <c r="V57" s="14"/>
      <c r="X57" s="18"/>
      <c r="Y57" s="18"/>
      <c r="Z57" s="49"/>
      <c r="AA57" s="14"/>
      <c r="AC57" s="18"/>
      <c r="AD57" s="18"/>
      <c r="AE57" s="49"/>
      <c r="AF57" s="14"/>
      <c r="AH57" s="18"/>
      <c r="AI57" s="18"/>
      <c r="AJ57" s="49"/>
      <c r="AK57" s="14"/>
      <c r="AM57" s="18"/>
      <c r="AN57" s="18"/>
      <c r="AO57" s="49"/>
      <c r="AP57" s="14"/>
      <c r="AQ57" s="66" t="s">
        <v>30</v>
      </c>
      <c r="AR57" s="67">
        <v>285</v>
      </c>
      <c r="AS57" s="67">
        <v>340</v>
      </c>
      <c r="AT57" s="49">
        <v>64</v>
      </c>
      <c r="AU57" s="14">
        <f>'[1]Группа 3'!AK19</f>
        <v>4.192982456140351</v>
      </c>
      <c r="AW57" s="18"/>
      <c r="AX57" s="18"/>
      <c r="AY57" s="49"/>
      <c r="AZ57" s="14"/>
      <c r="BB57" s="18"/>
      <c r="BC57" s="18"/>
      <c r="BD57" s="49"/>
      <c r="BE57" s="14"/>
      <c r="BF57" s="62"/>
      <c r="BG57" s="59"/>
      <c r="BH57" s="59"/>
      <c r="BI57" s="60"/>
      <c r="BJ57" s="61"/>
      <c r="BK57" s="62"/>
      <c r="BL57" s="59"/>
      <c r="BM57" s="59"/>
      <c r="BN57" s="60"/>
      <c r="BO57" s="61"/>
      <c r="BQ57" s="18"/>
      <c r="BR57" s="18"/>
      <c r="BS57" s="49"/>
      <c r="BT57" s="14"/>
      <c r="BV57" s="18"/>
      <c r="BW57" s="18"/>
      <c r="BX57" s="49"/>
      <c r="BY57" s="14"/>
      <c r="CA57" s="18"/>
      <c r="CB57" s="18"/>
      <c r="CC57" s="49"/>
      <c r="CD57" s="14"/>
      <c r="CF57" s="18"/>
      <c r="CG57" s="18"/>
      <c r="CH57" s="49"/>
      <c r="CI57" s="14"/>
      <c r="CK57" s="18"/>
      <c r="CL57" s="18"/>
      <c r="CM57" s="49"/>
      <c r="CN57" s="14"/>
      <c r="CO57" s="62"/>
      <c r="CP57" s="59"/>
      <c r="CQ57" s="59"/>
      <c r="CR57" s="60"/>
      <c r="CS57" s="61"/>
      <c r="CU57" s="18"/>
      <c r="CV57" s="18"/>
      <c r="CW57" s="49"/>
      <c r="CX57" s="14"/>
      <c r="CZ57" s="18"/>
      <c r="DA57" s="18"/>
      <c r="DB57" s="49"/>
      <c r="DC57" s="14"/>
      <c r="DE57" s="18"/>
      <c r="DF57" s="18"/>
      <c r="DG57" s="49"/>
      <c r="DH57" s="14"/>
      <c r="DJ57" s="18"/>
      <c r="DK57" s="18"/>
      <c r="DL57" s="49"/>
      <c r="DM57" s="14"/>
      <c r="DO57" s="18"/>
      <c r="DP57" s="18"/>
      <c r="DQ57" s="49"/>
      <c r="DR57" s="14"/>
      <c r="DT57" s="18"/>
      <c r="DU57" s="18"/>
      <c r="DV57" s="49"/>
      <c r="DW57" s="14"/>
      <c r="DX57" s="62"/>
      <c r="DY57" s="59"/>
      <c r="DZ57" s="59"/>
      <c r="EA57" s="49"/>
      <c r="EB57" s="14"/>
      <c r="ED57" s="18"/>
      <c r="EE57" s="18"/>
      <c r="EF57" s="49"/>
      <c r="EG57" s="14"/>
      <c r="EI57" s="18"/>
      <c r="EJ57" s="18"/>
      <c r="EK57" s="49"/>
      <c r="EL57" s="14"/>
      <c r="EN57" s="18"/>
      <c r="EO57" s="18"/>
      <c r="EP57" s="49"/>
      <c r="EQ57" s="14"/>
      <c r="ES57" s="18"/>
      <c r="ET57" s="18"/>
      <c r="EU57" s="49"/>
      <c r="EV57" s="14"/>
      <c r="EX57" s="18"/>
      <c r="EY57" s="18"/>
      <c r="EZ57" s="49"/>
      <c r="FA57" s="14"/>
      <c r="FC57" s="18"/>
      <c r="FD57" s="18"/>
      <c r="FE57" s="49"/>
      <c r="FF57" s="14"/>
      <c r="FH57" s="18"/>
      <c r="FI57" s="18"/>
      <c r="FJ57" s="49"/>
      <c r="FK57" s="14"/>
      <c r="FM57" s="18"/>
      <c r="FN57" s="18"/>
      <c r="FO57" s="49"/>
      <c r="FP57" s="14"/>
      <c r="FQ57" s="62"/>
      <c r="FR57" s="59"/>
      <c r="FS57" s="59"/>
      <c r="FT57" s="49"/>
      <c r="FU57" s="14"/>
      <c r="FW57" s="18"/>
      <c r="FX57" s="18"/>
      <c r="FY57" s="49"/>
      <c r="FZ57" s="14"/>
      <c r="GB57" s="18"/>
      <c r="GC57" s="18"/>
      <c r="GD57" s="49"/>
      <c r="GE57" s="14"/>
      <c r="GG57" s="18"/>
      <c r="GH57" s="18"/>
      <c r="GI57" s="49"/>
      <c r="GJ57" s="14"/>
    </row>
    <row r="58" spans="1:192" ht="15.75">
      <c r="A58" s="26">
        <v>4</v>
      </c>
      <c r="B58" s="26" t="s">
        <v>114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t="s">
        <v>115</v>
      </c>
      <c r="N58" s="18">
        <v>78</v>
      </c>
      <c r="O58" s="18">
        <v>116</v>
      </c>
      <c r="P58" s="49">
        <v>88</v>
      </c>
      <c r="Q58" s="14">
        <f>'[1]Группа 4'!G15</f>
        <v>5.487179487179487</v>
      </c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t="s">
        <v>116</v>
      </c>
      <c r="CA58" s="18">
        <v>9</v>
      </c>
      <c r="CB58" s="18">
        <v>205</v>
      </c>
      <c r="CC58" s="49">
        <v>325</v>
      </c>
      <c r="CD58" s="14">
        <f>'[1]Группа 4'!V15</f>
        <v>26.77777777777778</v>
      </c>
      <c r="CE58" t="s">
        <v>117</v>
      </c>
      <c r="CF58" s="18">
        <v>33</v>
      </c>
      <c r="CG58" s="18">
        <v>52</v>
      </c>
      <c r="CH58" s="49">
        <v>54</v>
      </c>
      <c r="CI58" s="14">
        <f>'[1]Группа 4'!AA15</f>
        <v>5.575757575757576</v>
      </c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</row>
    <row r="59" spans="1:192" ht="15.75">
      <c r="A59" s="26">
        <v>4</v>
      </c>
      <c r="B59" s="26" t="s">
        <v>423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t="s">
        <v>424</v>
      </c>
      <c r="N59" s="18">
        <v>29</v>
      </c>
      <c r="O59" s="18">
        <v>80</v>
      </c>
      <c r="P59" s="49">
        <v>196</v>
      </c>
      <c r="Q59" s="14">
        <f>'[1]Группа 4'!G16</f>
        <v>6.758620689655173</v>
      </c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CA59" s="18"/>
      <c r="CB59" s="18"/>
      <c r="CC59" s="49"/>
      <c r="CD59" s="14"/>
      <c r="CF59" s="18"/>
      <c r="CG59" s="18"/>
      <c r="CH59" s="49"/>
      <c r="CI59" s="14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t="s">
        <v>117</v>
      </c>
      <c r="EI59" s="18">
        <v>36</v>
      </c>
      <c r="EJ59" s="18">
        <v>67</v>
      </c>
      <c r="EK59" s="49">
        <v>112</v>
      </c>
      <c r="EL59" s="14">
        <f>'[1]Группа 4'!AK16</f>
        <v>5.861111111111111</v>
      </c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t="s">
        <v>115</v>
      </c>
      <c r="FM59" s="18">
        <v>76</v>
      </c>
      <c r="FN59" s="18">
        <v>137</v>
      </c>
      <c r="FO59" s="49">
        <v>57</v>
      </c>
      <c r="FP59" s="14">
        <f>'[1]Группа 4'!BO16</f>
        <v>5.802631578947368</v>
      </c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</row>
    <row r="60" spans="1:192" ht="15.75">
      <c r="A60" s="26">
        <v>1</v>
      </c>
      <c r="B60" s="72" t="s">
        <v>426</v>
      </c>
      <c r="C60" s="1"/>
      <c r="D60" s="1"/>
      <c r="E60" s="1"/>
      <c r="F60" s="1"/>
      <c r="G60" s="1"/>
      <c r="H60" s="1"/>
      <c r="I60" s="1"/>
      <c r="J60" s="1"/>
      <c r="K60" s="1"/>
      <c r="L60" s="1"/>
      <c r="N60" s="18"/>
      <c r="O60" s="18"/>
      <c r="P60" s="49"/>
      <c r="Q60" s="14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CA60" s="18"/>
      <c r="CB60" s="18"/>
      <c r="CC60" s="49"/>
      <c r="CD60" s="14"/>
      <c r="CF60" s="18"/>
      <c r="CG60" s="18"/>
      <c r="CH60" s="49"/>
      <c r="CI60" s="14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74" t="s">
        <v>427</v>
      </c>
      <c r="EI60" s="18">
        <v>8</v>
      </c>
      <c r="EJ60" s="18">
        <v>10</v>
      </c>
      <c r="EK60" s="49">
        <v>1</v>
      </c>
      <c r="EL60" s="14">
        <f>'[1]Группа 1'!CN9</f>
        <v>2.25</v>
      </c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M60" s="18"/>
      <c r="FN60" s="18"/>
      <c r="FO60" s="49"/>
      <c r="FP60" s="14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</row>
    <row r="61" spans="1:192" ht="15.75">
      <c r="A61" s="26">
        <v>3</v>
      </c>
      <c r="B61" s="26" t="s">
        <v>217</v>
      </c>
      <c r="C61" s="1"/>
      <c r="D61" s="1"/>
      <c r="E61" s="1"/>
      <c r="F61" s="1"/>
      <c r="G61" s="1"/>
      <c r="H61" s="1"/>
      <c r="I61" s="1"/>
      <c r="J61" s="1"/>
      <c r="K61" s="1"/>
      <c r="L61" s="1"/>
      <c r="N61" s="18"/>
      <c r="O61" s="18"/>
      <c r="P61" s="49"/>
      <c r="Q61" s="14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66" t="s">
        <v>154</v>
      </c>
      <c r="CA61" s="67">
        <v>86</v>
      </c>
      <c r="CB61" s="67">
        <v>357</v>
      </c>
      <c r="CC61" s="49">
        <v>261</v>
      </c>
      <c r="CD61" s="14">
        <f>'[1]Группа 3'!BJ20</f>
        <v>7.151162790697675</v>
      </c>
      <c r="CF61" s="18"/>
      <c r="CG61" s="18"/>
      <c r="CH61" s="49"/>
      <c r="CI61" s="14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68" t="s">
        <v>179</v>
      </c>
      <c r="EI61" s="18">
        <v>26</v>
      </c>
      <c r="EJ61" s="18">
        <v>78</v>
      </c>
      <c r="EK61" s="49">
        <v>185</v>
      </c>
      <c r="EL61" s="14">
        <f>'[1]Группа 3'!CX20</f>
        <v>5</v>
      </c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68" t="s">
        <v>161</v>
      </c>
      <c r="FM61" s="18">
        <v>86</v>
      </c>
      <c r="FN61" s="18">
        <v>357</v>
      </c>
      <c r="FO61" s="49">
        <v>261</v>
      </c>
      <c r="FP61" s="14">
        <f>'[1]Группа 3'!DR20</f>
        <v>7.151162790697675</v>
      </c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</row>
    <row r="62" spans="1:192" ht="15.75">
      <c r="A62" s="26">
        <v>3</v>
      </c>
      <c r="B62" s="26" t="s">
        <v>397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66" t="s">
        <v>216</v>
      </c>
      <c r="N62" s="67">
        <v>37</v>
      </c>
      <c r="O62" s="67">
        <v>226</v>
      </c>
      <c r="P62" s="49">
        <v>226</v>
      </c>
      <c r="Q62" s="14">
        <f>'[1]Группа 3'!Q21</f>
        <v>9.108108108108109</v>
      </c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66"/>
      <c r="CA62" s="67"/>
      <c r="CB62" s="67"/>
      <c r="CC62" s="49"/>
      <c r="CD62" s="14"/>
      <c r="CF62" s="18"/>
      <c r="CG62" s="18"/>
      <c r="CH62" s="49"/>
      <c r="CI62" s="14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66" t="s">
        <v>216</v>
      </c>
      <c r="EI62" s="67">
        <v>102</v>
      </c>
      <c r="EJ62" s="67">
        <v>226</v>
      </c>
      <c r="EK62" s="49">
        <v>111</v>
      </c>
      <c r="EL62" s="14">
        <f>'[1]Группа 3'!CX21</f>
        <v>5.215686274509804</v>
      </c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66" t="s">
        <v>216</v>
      </c>
      <c r="FM62" s="67">
        <v>156</v>
      </c>
      <c r="FN62" s="67">
        <v>226</v>
      </c>
      <c r="FO62" s="49">
        <v>64</v>
      </c>
      <c r="FP62" s="14">
        <f>'[1]Группа 3'!DR21</f>
        <v>4.448717948717949</v>
      </c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</row>
    <row r="63" spans="1:192" ht="15.75">
      <c r="A63" s="26">
        <v>4</v>
      </c>
      <c r="B63" s="26" t="s">
        <v>391</v>
      </c>
      <c r="C63" s="1"/>
      <c r="D63" s="1"/>
      <c r="E63" s="1"/>
      <c r="F63" s="1"/>
      <c r="G63" s="1"/>
      <c r="H63" s="1"/>
      <c r="I63" s="1"/>
      <c r="J63" s="1"/>
      <c r="K63" s="1"/>
      <c r="L63" s="1"/>
      <c r="N63" s="18"/>
      <c r="O63" s="18"/>
      <c r="P63" s="49"/>
      <c r="Q63" s="14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t="s">
        <v>392</v>
      </c>
      <c r="CA63" s="18">
        <v>6</v>
      </c>
      <c r="CB63" s="18">
        <v>10</v>
      </c>
      <c r="CC63" s="49">
        <v>11</v>
      </c>
      <c r="CD63" s="14">
        <f>'[1]Группа 4'!V17</f>
        <v>4.666666666666667</v>
      </c>
      <c r="CF63" s="18"/>
      <c r="CG63" s="18"/>
      <c r="CH63" s="49"/>
      <c r="CI63" s="14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68"/>
      <c r="EI63" s="18"/>
      <c r="EJ63" s="18"/>
      <c r="EK63" s="49"/>
      <c r="EL63" s="14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68" t="s">
        <v>30</v>
      </c>
      <c r="FC63" s="18">
        <v>11</v>
      </c>
      <c r="FD63" s="18">
        <v>14</v>
      </c>
      <c r="FE63" s="49">
        <v>5</v>
      </c>
      <c r="FF63" s="14">
        <f>'[1]Группа 4'!BE17</f>
        <v>5.2727272727272725</v>
      </c>
      <c r="FG63" s="1"/>
      <c r="FH63" s="1"/>
      <c r="FI63" s="1"/>
      <c r="FJ63" s="1"/>
      <c r="FK63" s="1"/>
      <c r="FL63" s="68"/>
      <c r="FM63" s="18"/>
      <c r="FN63" s="18"/>
      <c r="FO63" s="49"/>
      <c r="FP63" s="14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</row>
    <row r="64" spans="1:192" ht="15.75">
      <c r="A64" s="26">
        <v>3</v>
      </c>
      <c r="B64" s="26" t="s">
        <v>193</v>
      </c>
      <c r="C64" s="1"/>
      <c r="D64" s="1"/>
      <c r="E64" s="1"/>
      <c r="F64" s="1"/>
      <c r="G64" s="1"/>
      <c r="H64" s="1"/>
      <c r="I64" s="1"/>
      <c r="J64" s="1"/>
      <c r="K64" s="1"/>
      <c r="L64" s="1"/>
      <c r="N64" s="18"/>
      <c r="O64" s="18"/>
      <c r="P64" s="49"/>
      <c r="Q64" s="14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66" t="s">
        <v>87</v>
      </c>
      <c r="AR64" s="67">
        <v>183</v>
      </c>
      <c r="AS64" s="67">
        <v>269</v>
      </c>
      <c r="AT64" s="49">
        <v>38</v>
      </c>
      <c r="AU64" s="14">
        <f>'[1]Группа 3'!AK22</f>
        <v>4.469945355191257</v>
      </c>
      <c r="AV64" s="66" t="s">
        <v>87</v>
      </c>
      <c r="AW64" s="67">
        <v>43</v>
      </c>
      <c r="AX64" s="67">
        <v>269</v>
      </c>
      <c r="AY64" s="49">
        <v>183</v>
      </c>
      <c r="AZ64" s="14">
        <f>'[1]Группа 3'!AU22</f>
        <v>9.25581395348837</v>
      </c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CA64" s="18"/>
      <c r="CB64" s="18"/>
      <c r="CC64" s="49"/>
      <c r="CD64" s="14"/>
      <c r="CF64" s="18"/>
      <c r="CG64" s="18"/>
      <c r="CH64" s="49"/>
      <c r="CI64" s="14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</row>
    <row r="65" spans="1:192" ht="15.75">
      <c r="A65" s="73">
        <v>3</v>
      </c>
      <c r="B65" s="26" t="s">
        <v>438</v>
      </c>
      <c r="C65" s="1"/>
      <c r="D65" s="1"/>
      <c r="E65" s="1"/>
      <c r="F65" s="1"/>
      <c r="G65" s="1"/>
      <c r="H65" s="1"/>
      <c r="I65" s="1"/>
      <c r="J65" s="1"/>
      <c r="K65" s="1"/>
      <c r="L65" s="1"/>
      <c r="N65" s="18"/>
      <c r="O65" s="18"/>
      <c r="P65" s="49"/>
      <c r="Q65" s="14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66"/>
      <c r="AR65" s="67"/>
      <c r="AS65" s="67"/>
      <c r="AT65" s="49"/>
      <c r="AU65" s="14"/>
      <c r="AV65" s="66"/>
      <c r="AW65" s="67"/>
      <c r="AX65" s="67"/>
      <c r="AY65" s="49"/>
      <c r="AZ65" s="14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68" t="s">
        <v>262</v>
      </c>
      <c r="CA65" s="18">
        <v>19</v>
      </c>
      <c r="CB65" s="18">
        <v>22</v>
      </c>
      <c r="CC65" s="49">
        <v>4</v>
      </c>
      <c r="CD65" s="14">
        <f>'[1]Группа 3'!CX23</f>
        <v>3.1578947368421053</v>
      </c>
      <c r="CF65" s="18"/>
      <c r="CG65" s="18"/>
      <c r="CH65" s="49"/>
      <c r="CI65" s="14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</row>
    <row r="66" spans="1:192" ht="15.75">
      <c r="A66" s="26">
        <v>3</v>
      </c>
      <c r="B66" s="26" t="s">
        <v>194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68" t="s">
        <v>195</v>
      </c>
      <c r="N66" s="18">
        <v>18</v>
      </c>
      <c r="O66" s="18">
        <v>52</v>
      </c>
      <c r="P66" s="49">
        <v>93</v>
      </c>
      <c r="Q66" s="14">
        <f>'[1]Группа 3'!Q24</f>
        <v>4.888888888888889</v>
      </c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66"/>
      <c r="AR66" s="67"/>
      <c r="AS66" s="67"/>
      <c r="AT66" s="49"/>
      <c r="AU66" s="14"/>
      <c r="AV66" s="66"/>
      <c r="AW66" s="67"/>
      <c r="AX66" s="67"/>
      <c r="AY66" s="49"/>
      <c r="AZ66" s="14"/>
      <c r="BA66" s="68" t="s">
        <v>87</v>
      </c>
      <c r="BB66" s="18">
        <v>165</v>
      </c>
      <c r="BC66" s="18">
        <v>195</v>
      </c>
      <c r="BD66" s="49">
        <v>43</v>
      </c>
      <c r="BE66" s="14">
        <f>'[1]Группа 3'!AP24</f>
        <v>4.181818181818182</v>
      </c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CA66" s="18"/>
      <c r="CB66" s="18"/>
      <c r="CC66" s="49"/>
      <c r="CD66" s="14"/>
      <c r="CF66" s="18"/>
      <c r="CG66" s="18"/>
      <c r="CH66" s="49"/>
      <c r="CI66" s="14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68" t="s">
        <v>87</v>
      </c>
      <c r="EI66" s="18">
        <v>79</v>
      </c>
      <c r="EJ66" s="18">
        <v>195</v>
      </c>
      <c r="EK66" s="49">
        <v>124</v>
      </c>
      <c r="EL66" s="14">
        <f>'[1]Группа 3'!CX24</f>
        <v>5.468354430379747</v>
      </c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</row>
    <row r="67" spans="1:192" ht="15.75">
      <c r="A67" s="26">
        <v>3</v>
      </c>
      <c r="B67" s="26" t="s">
        <v>357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66" t="s">
        <v>176</v>
      </c>
      <c r="N67" s="67">
        <v>76</v>
      </c>
      <c r="O67" s="67">
        <v>223</v>
      </c>
      <c r="P67" s="49">
        <v>118</v>
      </c>
      <c r="Q67" s="14">
        <f>'[1]Группа 3'!Q25</f>
        <v>5.934210526315789</v>
      </c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66"/>
      <c r="AR67" s="67"/>
      <c r="AS67" s="67"/>
      <c r="AT67" s="49"/>
      <c r="AU67" s="14"/>
      <c r="AV67" s="66"/>
      <c r="AW67" s="67"/>
      <c r="AX67" s="67"/>
      <c r="AY67" s="49"/>
      <c r="AZ67" s="14"/>
      <c r="BA67" s="66" t="s">
        <v>176</v>
      </c>
      <c r="BB67" s="67">
        <v>186</v>
      </c>
      <c r="BC67" s="67">
        <v>223</v>
      </c>
      <c r="BD67" s="49">
        <v>27</v>
      </c>
      <c r="BE67" s="14">
        <f>'[1]Группа 3'!AP25</f>
        <v>4.198924731182796</v>
      </c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CA67" s="18"/>
      <c r="CB67" s="18"/>
      <c r="CC67" s="49"/>
      <c r="CD67" s="14"/>
      <c r="CF67" s="18"/>
      <c r="CG67" s="18"/>
      <c r="CH67" s="49"/>
      <c r="CI67" s="14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66" t="s">
        <v>176</v>
      </c>
      <c r="EI67" s="67">
        <v>101</v>
      </c>
      <c r="EJ67" s="67">
        <v>223</v>
      </c>
      <c r="EK67" s="49">
        <v>107</v>
      </c>
      <c r="EL67" s="14">
        <f>'[1]Группа 3'!CX25</f>
        <v>5.207920792079208</v>
      </c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66" t="s">
        <v>176</v>
      </c>
      <c r="FC67" s="67">
        <v>125</v>
      </c>
      <c r="FD67" s="67">
        <v>223</v>
      </c>
      <c r="FE67" s="49">
        <v>71</v>
      </c>
      <c r="FF67" s="14">
        <f>'[1]Группа 3'!DH25</f>
        <v>4.784</v>
      </c>
      <c r="FG67" s="1"/>
      <c r="FH67" s="1"/>
      <c r="FI67" s="1"/>
      <c r="FJ67" s="1"/>
      <c r="FK67" s="1"/>
      <c r="FL67" s="66" t="s">
        <v>358</v>
      </c>
      <c r="FM67" s="67">
        <v>56</v>
      </c>
      <c r="FN67" s="67">
        <v>68</v>
      </c>
      <c r="FO67" s="49">
        <v>25</v>
      </c>
      <c r="FP67" s="14">
        <f>'[1]Группа 3'!DR25</f>
        <v>3.2142857142857144</v>
      </c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</row>
    <row r="68" spans="1:192" ht="15.75">
      <c r="A68" s="26">
        <v>3</v>
      </c>
      <c r="B68" s="26" t="s">
        <v>370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66"/>
      <c r="N68" s="67"/>
      <c r="O68" s="67"/>
      <c r="P68" s="49"/>
      <c r="Q68" s="14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66"/>
      <c r="AR68" s="67"/>
      <c r="AS68" s="67"/>
      <c r="AT68" s="49"/>
      <c r="AU68" s="14"/>
      <c r="AV68" s="66"/>
      <c r="AW68" s="67"/>
      <c r="AX68" s="67"/>
      <c r="AY68" s="49"/>
      <c r="AZ68" s="14"/>
      <c r="BA68" s="66"/>
      <c r="BB68" s="67"/>
      <c r="BC68" s="67"/>
      <c r="BD68" s="49"/>
      <c r="BE68" s="14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CA68" s="18"/>
      <c r="CB68" s="18"/>
      <c r="CC68" s="49"/>
      <c r="CD68" s="14"/>
      <c r="CF68" s="18"/>
      <c r="CG68" s="18"/>
      <c r="CH68" s="49"/>
      <c r="CI68" s="14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68" t="s">
        <v>70</v>
      </c>
      <c r="EI68" s="18">
        <v>23</v>
      </c>
      <c r="EJ68" s="18">
        <v>33</v>
      </c>
      <c r="EK68" s="49">
        <v>62</v>
      </c>
      <c r="EL68" s="14">
        <f>'[1]Группа 3'!CX26</f>
        <v>4.434782608695652</v>
      </c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68" t="s">
        <v>267</v>
      </c>
      <c r="FC68" s="18">
        <v>55</v>
      </c>
      <c r="FD68" s="18">
        <v>79</v>
      </c>
      <c r="FE68" s="49">
        <v>45</v>
      </c>
      <c r="FF68" s="14">
        <f>'[1]Группа 3'!DH26</f>
        <v>4.4363636363636365</v>
      </c>
      <c r="FG68" s="1"/>
      <c r="FH68" s="1"/>
      <c r="FI68" s="1"/>
      <c r="FJ68" s="1"/>
      <c r="FK68" s="1"/>
      <c r="FL68" s="66"/>
      <c r="FM68" s="67"/>
      <c r="FN68" s="67"/>
      <c r="FO68" s="49"/>
      <c r="FP68" s="14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</row>
    <row r="69" spans="1:192" ht="15.75">
      <c r="A69" s="26">
        <v>3</v>
      </c>
      <c r="B69" s="26" t="s">
        <v>286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68"/>
      <c r="N69" s="18"/>
      <c r="O69" s="18"/>
      <c r="P69" s="49"/>
      <c r="Q69" s="14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66"/>
      <c r="AR69" s="67"/>
      <c r="AS69" s="67"/>
      <c r="AT69" s="49"/>
      <c r="AU69" s="14"/>
      <c r="AV69" s="66"/>
      <c r="AW69" s="67"/>
      <c r="AX69" s="67"/>
      <c r="AY69" s="49"/>
      <c r="AZ69" s="14"/>
      <c r="BA69" s="68"/>
      <c r="BB69" s="18"/>
      <c r="BC69" s="18"/>
      <c r="BD69" s="49"/>
      <c r="BE69" s="14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68" t="s">
        <v>287</v>
      </c>
      <c r="CA69" s="18">
        <v>13</v>
      </c>
      <c r="CB69" s="18">
        <v>72</v>
      </c>
      <c r="CC69" s="49"/>
      <c r="CD69" s="14">
        <f>'[1]Группа 3'!BJ27</f>
        <v>8.538461538461538</v>
      </c>
      <c r="CF69" s="18"/>
      <c r="CG69" s="18"/>
      <c r="CH69" s="49"/>
      <c r="CI69" s="14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68"/>
      <c r="EI69" s="18"/>
      <c r="EJ69" s="18"/>
      <c r="EK69" s="49"/>
      <c r="EL69" s="14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</row>
    <row r="70" spans="1:192" ht="15.75">
      <c r="A70" s="26">
        <v>4</v>
      </c>
      <c r="B70" s="26" t="s">
        <v>328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68"/>
      <c r="N70" s="18"/>
      <c r="O70" s="18"/>
      <c r="P70" s="49"/>
      <c r="Q70" s="14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66"/>
      <c r="AR70" s="67"/>
      <c r="AS70" s="67"/>
      <c r="AT70" s="49"/>
      <c r="AU70" s="14"/>
      <c r="AV70" s="66"/>
      <c r="AW70" s="67"/>
      <c r="AX70" s="67"/>
      <c r="AY70" s="49"/>
      <c r="AZ70" s="14"/>
      <c r="BA70" t="s">
        <v>329</v>
      </c>
      <c r="BB70" s="18">
        <v>14</v>
      </c>
      <c r="BC70" s="18">
        <v>17</v>
      </c>
      <c r="BD70" s="49">
        <v>5</v>
      </c>
      <c r="BE70" s="14">
        <f>'[1]Группа 4'!L18</f>
        <v>5.214285714285714</v>
      </c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68"/>
      <c r="CA70" s="18"/>
      <c r="CB70" s="18"/>
      <c r="CC70" s="49"/>
      <c r="CD70" s="14"/>
      <c r="CF70" s="18"/>
      <c r="CG70" s="18"/>
      <c r="CH70" s="49"/>
      <c r="CI70" s="14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t="s">
        <v>329</v>
      </c>
      <c r="EI70" s="18">
        <v>16</v>
      </c>
      <c r="EJ70" s="18">
        <v>17</v>
      </c>
      <c r="EK70" s="49">
        <v>6</v>
      </c>
      <c r="EL70" s="14">
        <f>'[1]Группа 4'!AK18</f>
        <v>5.0625</v>
      </c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</row>
    <row r="71" spans="1:192" ht="15.75">
      <c r="A71" s="26">
        <v>1</v>
      </c>
      <c r="B71" s="26" t="s">
        <v>302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68"/>
      <c r="N71" s="18"/>
      <c r="O71" s="18"/>
      <c r="P71" s="49"/>
      <c r="Q71" s="14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3" t="s">
        <v>63</v>
      </c>
      <c r="AR71" s="18">
        <v>54</v>
      </c>
      <c r="AS71" s="18">
        <v>56</v>
      </c>
      <c r="AT71" s="49">
        <v>10</v>
      </c>
      <c r="AU71" s="14">
        <f>'[1]Группа 1'!V10</f>
        <v>2.037037037037037</v>
      </c>
      <c r="AV71" s="66"/>
      <c r="AW71" s="67"/>
      <c r="AX71" s="67"/>
      <c r="AY71" s="49"/>
      <c r="AZ71" s="14"/>
      <c r="BA71" s="68"/>
      <c r="BB71" s="18"/>
      <c r="BC71" s="18"/>
      <c r="BD71" s="49"/>
      <c r="BE71" s="14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68"/>
      <c r="CA71" s="18"/>
      <c r="CB71" s="18"/>
      <c r="CC71" s="49"/>
      <c r="CD71" s="14"/>
      <c r="CF71" s="18"/>
      <c r="CG71" s="18"/>
      <c r="CH71" s="49"/>
      <c r="CI71" s="14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68"/>
      <c r="EI71" s="18"/>
      <c r="EJ71" s="18"/>
      <c r="EK71" s="49"/>
      <c r="EL71" s="14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</row>
    <row r="72" spans="1:192" ht="15.75">
      <c r="A72" s="26">
        <v>3</v>
      </c>
      <c r="B72" s="26" t="s">
        <v>303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66" t="s">
        <v>87</v>
      </c>
      <c r="N72" s="67">
        <v>136</v>
      </c>
      <c r="O72" s="67">
        <v>232</v>
      </c>
      <c r="P72" s="49">
        <v>113</v>
      </c>
      <c r="Q72" s="14">
        <f>'[1]Группа 3'!Q28</f>
        <v>4.705882352941177</v>
      </c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3"/>
      <c r="AR72" s="18"/>
      <c r="AS72" s="18"/>
      <c r="AT72" s="49"/>
      <c r="AU72" s="14"/>
      <c r="AV72" s="66"/>
      <c r="AW72" s="67"/>
      <c r="AX72" s="67"/>
      <c r="AY72" s="49"/>
      <c r="AZ72" s="14"/>
      <c r="BA72" s="66" t="s">
        <v>87</v>
      </c>
      <c r="BB72" s="67">
        <v>177</v>
      </c>
      <c r="BC72" s="67">
        <v>232</v>
      </c>
      <c r="BD72" s="49">
        <v>50</v>
      </c>
      <c r="BE72" s="14">
        <f>'[1]Группа 3'!AP28</f>
        <v>4.310734463276836</v>
      </c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68"/>
      <c r="CA72" s="18"/>
      <c r="CB72" s="18"/>
      <c r="CC72" s="49"/>
      <c r="CD72" s="14"/>
      <c r="CF72" s="18"/>
      <c r="CG72" s="18"/>
      <c r="CH72" s="49"/>
      <c r="CI72" s="14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68" t="s">
        <v>87</v>
      </c>
      <c r="EI72" s="18">
        <v>215</v>
      </c>
      <c r="EJ72" s="18">
        <v>232</v>
      </c>
      <c r="EK72" s="49">
        <v>21</v>
      </c>
      <c r="EL72" s="14">
        <f>'[1]Группа 3'!CX28</f>
        <v>4.079069767441861</v>
      </c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</row>
    <row r="73" spans="1:192" ht="15.75">
      <c r="A73" s="26">
        <v>3</v>
      </c>
      <c r="B73" s="26" t="s">
        <v>393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66"/>
      <c r="N73" s="67"/>
      <c r="O73" s="67"/>
      <c r="P73" s="49"/>
      <c r="Q73" s="14"/>
      <c r="R73" s="1"/>
      <c r="S73" s="1"/>
      <c r="T73" s="1"/>
      <c r="U73" s="1"/>
      <c r="V73" s="1"/>
      <c r="W73" s="66" t="s">
        <v>394</v>
      </c>
      <c r="X73" s="67">
        <v>10</v>
      </c>
      <c r="Y73" s="67">
        <v>21</v>
      </c>
      <c r="Z73" s="49">
        <v>469</v>
      </c>
      <c r="AA73" s="14">
        <f>'[1]Группа 3'!V29</f>
        <v>5.1</v>
      </c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3"/>
      <c r="AR73" s="18"/>
      <c r="AS73" s="18"/>
      <c r="AT73" s="49"/>
      <c r="AU73" s="14"/>
      <c r="AV73" s="66"/>
      <c r="AW73" s="67"/>
      <c r="AX73" s="67"/>
      <c r="AY73" s="49"/>
      <c r="AZ73" s="14"/>
      <c r="BA73" s="66"/>
      <c r="BB73" s="67"/>
      <c r="BC73" s="67"/>
      <c r="BD73" s="49"/>
      <c r="BE73" s="14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68"/>
      <c r="CA73" s="18"/>
      <c r="CB73" s="18"/>
      <c r="CC73" s="49"/>
      <c r="CD73" s="14"/>
      <c r="CE73" s="62" t="s">
        <v>395</v>
      </c>
      <c r="CF73" s="59">
        <v>1</v>
      </c>
      <c r="CG73" s="59">
        <v>1</v>
      </c>
      <c r="CH73" s="60">
        <v>10</v>
      </c>
      <c r="CI73" s="61">
        <f>'[1]Группа 3'!BO29</f>
        <v>4</v>
      </c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66" t="s">
        <v>396</v>
      </c>
      <c r="EI73" s="67">
        <v>73</v>
      </c>
      <c r="EJ73" s="67">
        <v>77</v>
      </c>
      <c r="EK73" s="49">
        <v>19</v>
      </c>
      <c r="EL73" s="14">
        <f>'[1]Группа 3'!CX29</f>
        <v>4.054794520547945</v>
      </c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</row>
    <row r="74" spans="1:192" ht="15.75">
      <c r="A74" s="26">
        <v>3</v>
      </c>
      <c r="B74" s="26" t="s">
        <v>155</v>
      </c>
      <c r="C74" s="1"/>
      <c r="D74" s="1"/>
      <c r="E74" s="1"/>
      <c r="F74" s="1"/>
      <c r="G74" s="1"/>
      <c r="H74" s="1"/>
      <c r="I74" s="1"/>
      <c r="J74" s="1"/>
      <c r="K74" s="1"/>
      <c r="L74" s="1"/>
      <c r="N74" s="18"/>
      <c r="O74" s="18"/>
      <c r="P74" s="49"/>
      <c r="Q74" s="14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68" t="s">
        <v>156</v>
      </c>
      <c r="CA74" s="18">
        <v>8</v>
      </c>
      <c r="CB74" s="18">
        <v>15</v>
      </c>
      <c r="CC74" s="49">
        <v>70</v>
      </c>
      <c r="CD74" s="14">
        <f>'[1]Группа 3'!BJ30</f>
        <v>4.875</v>
      </c>
      <c r="CF74" s="18"/>
      <c r="CG74" s="18"/>
      <c r="CH74" s="49"/>
      <c r="CI74" s="14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68" t="s">
        <v>157</v>
      </c>
      <c r="EI74" s="18">
        <v>35</v>
      </c>
      <c r="EJ74" s="18">
        <v>44</v>
      </c>
      <c r="EK74" s="49">
        <v>31</v>
      </c>
      <c r="EL74" s="14">
        <f>'[1]Группа 3'!CX30</f>
        <v>4.257142857142857</v>
      </c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</row>
    <row r="75" spans="1:192" ht="15.75">
      <c r="A75" s="26">
        <v>3</v>
      </c>
      <c r="B75" s="26" t="s">
        <v>428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68" t="s">
        <v>429</v>
      </c>
      <c r="N75" s="18">
        <v>47</v>
      </c>
      <c r="O75" s="18">
        <v>83</v>
      </c>
      <c r="P75" s="49">
        <v>66</v>
      </c>
      <c r="Q75" s="14">
        <f>'[1]Группа 3'!Q31</f>
        <v>4.76595744680851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68"/>
      <c r="CA75" s="18"/>
      <c r="CB75" s="18"/>
      <c r="CC75" s="49"/>
      <c r="CD75" s="14"/>
      <c r="CF75" s="18"/>
      <c r="CG75" s="18"/>
      <c r="CH75" s="49"/>
      <c r="CI75" s="14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68" t="s">
        <v>429</v>
      </c>
      <c r="EI75" s="18">
        <v>70</v>
      </c>
      <c r="EJ75" s="18">
        <v>83</v>
      </c>
      <c r="EK75" s="49">
        <v>30</v>
      </c>
      <c r="EL75" s="14">
        <f>'[1]Группа 3'!CX31</f>
        <v>4.185714285714286</v>
      </c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</row>
    <row r="76" spans="1:192" ht="15.75">
      <c r="A76" s="26">
        <v>3</v>
      </c>
      <c r="B76" s="26" t="s">
        <v>359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66" t="s">
        <v>34</v>
      </c>
      <c r="N76" s="67">
        <v>204</v>
      </c>
      <c r="O76" s="67">
        <v>368</v>
      </c>
      <c r="P76" s="49">
        <v>71</v>
      </c>
      <c r="Q76" s="14">
        <f>'[1]Группа 3'!Q33</f>
        <v>4.803921568627451</v>
      </c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68"/>
      <c r="CA76" s="18"/>
      <c r="CB76" s="18"/>
      <c r="CC76" s="49"/>
      <c r="CD76" s="14"/>
      <c r="CF76" s="18"/>
      <c r="CG76" s="18"/>
      <c r="CH76" s="49"/>
      <c r="CI76" s="14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66" t="s">
        <v>34</v>
      </c>
      <c r="EI76" s="67">
        <v>235</v>
      </c>
      <c r="EJ76" s="67">
        <v>368</v>
      </c>
      <c r="EK76" s="49">
        <v>54</v>
      </c>
      <c r="EL76" s="14">
        <f>'[1]Группа 3'!CX33</f>
        <v>4.565957446808511</v>
      </c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66" t="s">
        <v>34</v>
      </c>
      <c r="FM76" s="67">
        <v>285</v>
      </c>
      <c r="FN76" s="67">
        <v>368</v>
      </c>
      <c r="FO76" s="49">
        <v>37</v>
      </c>
      <c r="FP76" s="14">
        <f>'[1]Группа 3'!DR33</f>
        <v>4.291228070175439</v>
      </c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</row>
    <row r="77" spans="1:192" ht="15.75">
      <c r="A77" s="26">
        <v>3</v>
      </c>
      <c r="B77" s="26" t="s">
        <v>371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66"/>
      <c r="N77" s="67"/>
      <c r="O77" s="67"/>
      <c r="P77" s="49"/>
      <c r="Q77" s="14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68"/>
      <c r="CA77" s="18"/>
      <c r="CB77" s="18"/>
      <c r="CC77" s="49"/>
      <c r="CD77" s="14"/>
      <c r="CF77" s="18"/>
      <c r="CG77" s="18"/>
      <c r="CH77" s="49"/>
      <c r="CI77" s="14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66" t="s">
        <v>372</v>
      </c>
      <c r="EI77" s="67">
        <v>106</v>
      </c>
      <c r="EJ77" s="67">
        <v>135</v>
      </c>
      <c r="EK77" s="49">
        <v>17</v>
      </c>
      <c r="EL77" s="14">
        <f>'[1]Группа 3'!CX32</f>
        <v>4.273584905660377</v>
      </c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66"/>
      <c r="FM77" s="67"/>
      <c r="FN77" s="67"/>
      <c r="FO77" s="49"/>
      <c r="FP77" s="14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</row>
    <row r="78" spans="1:192" ht="15.75">
      <c r="A78" s="26">
        <v>5</v>
      </c>
      <c r="B78" s="26" t="s">
        <v>136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t="s">
        <v>137</v>
      </c>
      <c r="N78" s="18">
        <v>43</v>
      </c>
      <c r="O78" s="18">
        <v>129</v>
      </c>
      <c r="P78" s="49">
        <v>378</v>
      </c>
      <c r="Q78" s="14">
        <f>'[1]Группа 5'!L14</f>
        <v>8</v>
      </c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t="s">
        <v>138</v>
      </c>
      <c r="AW78" s="18">
        <v>11</v>
      </c>
      <c r="AX78" s="18">
        <v>84</v>
      </c>
      <c r="AY78" s="49">
        <v>345</v>
      </c>
      <c r="AZ78" s="14">
        <f>'[1]Группа 5'!AF14</f>
        <v>12.636363636363637</v>
      </c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t="s">
        <v>137</v>
      </c>
      <c r="CA78" s="18">
        <v>6</v>
      </c>
      <c r="CB78" s="18">
        <v>129</v>
      </c>
      <c r="CC78" s="49">
        <v>939</v>
      </c>
      <c r="CD78" s="14">
        <f>'[1]Группа 5'!BE14</f>
        <v>26.5</v>
      </c>
      <c r="CE78" t="s">
        <v>139</v>
      </c>
      <c r="CF78" s="18">
        <v>20</v>
      </c>
      <c r="CG78" s="18">
        <v>21</v>
      </c>
      <c r="CH78" s="49">
        <v>114</v>
      </c>
      <c r="CI78" s="14">
        <f>'[1]Группа 5'!BJ14</f>
        <v>6.05</v>
      </c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t="s">
        <v>138</v>
      </c>
      <c r="EI78" s="18">
        <v>46</v>
      </c>
      <c r="EJ78" s="18">
        <v>84</v>
      </c>
      <c r="EK78" s="49">
        <v>145</v>
      </c>
      <c r="EL78" s="14">
        <f>'[1]Группа 5'!CI14</f>
        <v>6.826086956521739</v>
      </c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t="s">
        <v>140</v>
      </c>
      <c r="FH78" s="18">
        <v>39</v>
      </c>
      <c r="FI78" s="18">
        <v>74</v>
      </c>
      <c r="FJ78" s="49">
        <v>220</v>
      </c>
      <c r="FK78" s="14">
        <f>'[1]Группа 5'!CS14</f>
        <v>6.897435897435898</v>
      </c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</row>
    <row r="79" spans="1:192" ht="15.75">
      <c r="A79" s="26">
        <v>5</v>
      </c>
      <c r="B79" s="26" t="s">
        <v>141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t="s">
        <v>142</v>
      </c>
      <c r="N79" s="18">
        <v>43</v>
      </c>
      <c r="O79" s="18">
        <v>146</v>
      </c>
      <c r="P79" s="49">
        <v>587</v>
      </c>
      <c r="Q79" s="14">
        <f>'[1]Группа 5'!L15</f>
        <v>8.395348837209301</v>
      </c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t="s">
        <v>199</v>
      </c>
      <c r="AR79" s="18">
        <v>96</v>
      </c>
      <c r="AS79" s="18">
        <v>96</v>
      </c>
      <c r="AT79" s="49">
        <v>1</v>
      </c>
      <c r="AU79" s="14">
        <f>'[1]Группа 5'!V15</f>
        <v>5</v>
      </c>
      <c r="AV79" t="s">
        <v>143</v>
      </c>
      <c r="AW79" s="18">
        <v>44</v>
      </c>
      <c r="AX79" s="18">
        <v>96</v>
      </c>
      <c r="AY79" s="49">
        <v>294</v>
      </c>
      <c r="AZ79" s="14">
        <f>'[1]Группа 5'!AF15</f>
        <v>7.181818181818182</v>
      </c>
      <c r="BA79" t="s">
        <v>199</v>
      </c>
      <c r="BB79" s="18">
        <v>90</v>
      </c>
      <c r="BC79" s="18">
        <v>96</v>
      </c>
      <c r="BD79" s="49">
        <v>44</v>
      </c>
      <c r="BE79" s="14">
        <f>'[1]Группа 5'!AA15</f>
        <v>5.066666666666666</v>
      </c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t="s">
        <v>200</v>
      </c>
      <c r="CA79" s="18">
        <v>15</v>
      </c>
      <c r="CB79" s="18">
        <v>25</v>
      </c>
      <c r="CC79" s="49">
        <v>257</v>
      </c>
      <c r="CD79" s="14">
        <f>'[1]Группа 5'!BE15</f>
        <v>5.666666666666667</v>
      </c>
      <c r="CF79" s="18"/>
      <c r="CG79" s="18"/>
      <c r="CH79" s="49"/>
      <c r="CI79" s="14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t="s">
        <v>144</v>
      </c>
      <c r="CU79" s="18">
        <v>24</v>
      </c>
      <c r="CV79" s="18">
        <v>25</v>
      </c>
      <c r="CW79" s="49">
        <v>93</v>
      </c>
      <c r="CX79" s="14">
        <f>'[1]Группа 5'!BT15</f>
        <v>6.041666666666667</v>
      </c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t="s">
        <v>201</v>
      </c>
      <c r="EI79" s="18">
        <v>29</v>
      </c>
      <c r="EJ79" s="18">
        <v>59</v>
      </c>
      <c r="EK79" s="49">
        <v>361</v>
      </c>
      <c r="EL79" s="14">
        <f>'[1]Группа 5'!CI15</f>
        <v>6.0344827586206895</v>
      </c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t="s">
        <v>142</v>
      </c>
      <c r="FC79" s="18">
        <v>56</v>
      </c>
      <c r="FD79" s="18">
        <v>146</v>
      </c>
      <c r="FE79" s="49">
        <v>466</v>
      </c>
      <c r="FF79" s="14">
        <f>'[1]Группа 5'!CN15</f>
        <v>7.607142857142858</v>
      </c>
      <c r="FG79" t="s">
        <v>201</v>
      </c>
      <c r="FH79" s="18">
        <v>24</v>
      </c>
      <c r="FI79" s="18">
        <v>59</v>
      </c>
      <c r="FJ79" s="49">
        <v>334</v>
      </c>
      <c r="FK79" s="14">
        <f>'[1]Группа 5'!CS15</f>
        <v>6.458333333333334</v>
      </c>
      <c r="FL79" t="s">
        <v>142</v>
      </c>
      <c r="FM79" s="18">
        <v>70</v>
      </c>
      <c r="FN79" s="18">
        <v>146</v>
      </c>
      <c r="FO79" s="49">
        <v>418</v>
      </c>
      <c r="FP79" s="14">
        <f>'[1]Группа 5'!CX15</f>
        <v>7.085714285714285</v>
      </c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t="s">
        <v>142</v>
      </c>
      <c r="GB79" s="18">
        <v>34</v>
      </c>
      <c r="GC79" s="18">
        <v>146</v>
      </c>
      <c r="GD79" s="49">
        <v>724</v>
      </c>
      <c r="GE79" s="14">
        <f>'[1]Группа 5'!DH15</f>
        <v>9.294117647058822</v>
      </c>
      <c r="GF79" s="1"/>
      <c r="GG79" s="1"/>
      <c r="GH79" s="1"/>
      <c r="GI79" s="1"/>
      <c r="GJ79" s="1"/>
    </row>
    <row r="80" spans="1:192" ht="15.75">
      <c r="A80" s="26">
        <v>3</v>
      </c>
      <c r="B80" s="26" t="s">
        <v>398</v>
      </c>
      <c r="C80" s="1"/>
      <c r="D80" s="1"/>
      <c r="E80" s="1"/>
      <c r="F80" s="1"/>
      <c r="G80" s="1"/>
      <c r="H80" s="1"/>
      <c r="I80" s="1"/>
      <c r="J80" s="1"/>
      <c r="K80" s="1"/>
      <c r="L80" s="1"/>
      <c r="N80" s="18"/>
      <c r="O80" s="18"/>
      <c r="P80" s="49"/>
      <c r="Q80" s="14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R80" s="18"/>
      <c r="AS80" s="18"/>
      <c r="AT80" s="49"/>
      <c r="AU80" s="14"/>
      <c r="AW80" s="18"/>
      <c r="AX80" s="18"/>
      <c r="AY80" s="49"/>
      <c r="AZ80" s="14"/>
      <c r="BB80" s="18"/>
      <c r="BC80" s="18"/>
      <c r="BD80" s="49"/>
      <c r="BE80" s="14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CA80" s="18"/>
      <c r="CB80" s="18"/>
      <c r="CC80" s="49"/>
      <c r="CD80" s="14"/>
      <c r="CF80" s="18"/>
      <c r="CG80" s="18"/>
      <c r="CH80" s="49"/>
      <c r="CI80" s="14"/>
      <c r="CJ80" s="1"/>
      <c r="CK80" s="1"/>
      <c r="CL80" s="1"/>
      <c r="CM80" s="1"/>
      <c r="CN80" s="1"/>
      <c r="CO80" s="1"/>
      <c r="CP80" s="1"/>
      <c r="CQ80" s="1"/>
      <c r="CR80" s="1"/>
      <c r="CS80" s="1"/>
      <c r="CU80" s="18"/>
      <c r="CV80" s="18"/>
      <c r="CW80" s="49"/>
      <c r="CX80" s="14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66" t="s">
        <v>399</v>
      </c>
      <c r="EI80" s="67">
        <v>28</v>
      </c>
      <c r="EJ80" s="67">
        <v>29</v>
      </c>
      <c r="EK80" s="49">
        <v>0</v>
      </c>
      <c r="EL80" s="14">
        <f>'[1]Группа 3'!CX34</f>
        <v>4.035714285714286</v>
      </c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C80" s="18"/>
      <c r="FD80" s="18"/>
      <c r="FE80" s="49"/>
      <c r="FF80" s="14"/>
      <c r="FH80" s="18"/>
      <c r="FI80" s="18"/>
      <c r="FJ80" s="49"/>
      <c r="FK80" s="14"/>
      <c r="FM80" s="18"/>
      <c r="FN80" s="18"/>
      <c r="FO80" s="49"/>
      <c r="FP80" s="14"/>
      <c r="FQ80" s="1"/>
      <c r="FR80" s="1"/>
      <c r="FS80" s="1"/>
      <c r="FT80" s="1"/>
      <c r="FU80" s="1"/>
      <c r="FV80" s="1"/>
      <c r="FW80" s="1"/>
      <c r="FX80" s="1"/>
      <c r="FY80" s="1"/>
      <c r="FZ80" s="1"/>
      <c r="GB80" s="18"/>
      <c r="GC80" s="18"/>
      <c r="GD80" s="49"/>
      <c r="GE80" s="14"/>
      <c r="GF80" s="1"/>
      <c r="GG80" s="1"/>
      <c r="GH80" s="1"/>
      <c r="GI80" s="1"/>
      <c r="GJ80" s="1"/>
    </row>
    <row r="81" spans="1:192" ht="15.75">
      <c r="A81" s="26">
        <v>3</v>
      </c>
      <c r="B81" s="26" t="s">
        <v>118</v>
      </c>
      <c r="C81" s="1"/>
      <c r="D81" s="1"/>
      <c r="E81" s="1"/>
      <c r="F81" s="1"/>
      <c r="G81" s="1"/>
      <c r="H81" s="1"/>
      <c r="I81" s="1"/>
      <c r="J81" s="1"/>
      <c r="K81" s="1"/>
      <c r="L81" s="1"/>
      <c r="N81" s="18"/>
      <c r="O81" s="18"/>
      <c r="P81" s="49"/>
      <c r="Q81" s="14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66" t="s">
        <v>119</v>
      </c>
      <c r="AR81" s="67">
        <v>172</v>
      </c>
      <c r="AS81" s="67">
        <v>229</v>
      </c>
      <c r="AT81" s="49">
        <v>52</v>
      </c>
      <c r="AU81" s="14">
        <f>'[1]Группа 3'!AK36</f>
        <v>4.3313953488372094</v>
      </c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CA81" s="18"/>
      <c r="CB81" s="18"/>
      <c r="CC81" s="49"/>
      <c r="CD81" s="14"/>
      <c r="CF81" s="18"/>
      <c r="CG81" s="18"/>
      <c r="CH81" s="49"/>
      <c r="CI81" s="14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</row>
    <row r="82" spans="1:192" ht="15.75">
      <c r="A82" s="26">
        <v>3</v>
      </c>
      <c r="B82" s="26" t="s">
        <v>120</v>
      </c>
      <c r="C82" s="1"/>
      <c r="D82" s="1"/>
      <c r="E82" s="1"/>
      <c r="F82" s="1"/>
      <c r="G82" s="1"/>
      <c r="H82" s="1"/>
      <c r="I82" s="1"/>
      <c r="J82" s="1"/>
      <c r="K82" s="1"/>
      <c r="L82" s="1"/>
      <c r="N82" s="18"/>
      <c r="O82" s="18"/>
      <c r="P82" s="49"/>
      <c r="Q82" s="14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66" t="s">
        <v>121</v>
      </c>
      <c r="AR82" s="67">
        <v>25</v>
      </c>
      <c r="AS82" s="67">
        <v>29</v>
      </c>
      <c r="AT82" s="49">
        <v>64</v>
      </c>
      <c r="AU82" s="14">
        <f>'[1]Группа 3'!AK37</f>
        <v>4.16</v>
      </c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66" t="s">
        <v>94</v>
      </c>
      <c r="CA82" s="67">
        <v>24</v>
      </c>
      <c r="CB82" s="67">
        <v>55</v>
      </c>
      <c r="CC82" s="49">
        <v>339</v>
      </c>
      <c r="CD82" s="14">
        <f>'[1]Группа 3'!BJ37</f>
        <v>7.583333333333333</v>
      </c>
      <c r="CF82" s="18"/>
      <c r="CG82" s="18"/>
      <c r="CH82" s="49"/>
      <c r="CI82" s="14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66" t="s">
        <v>94</v>
      </c>
      <c r="FM82" s="67">
        <v>11</v>
      </c>
      <c r="FN82" s="67">
        <v>55</v>
      </c>
      <c r="FO82" s="49">
        <v>282</v>
      </c>
      <c r="FP82" s="14">
        <f>'[1]Группа 3'!DR37</f>
        <v>8</v>
      </c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</row>
    <row r="83" spans="1:192" ht="15.75">
      <c r="A83" s="26">
        <v>3</v>
      </c>
      <c r="B83" s="26" t="s">
        <v>445</v>
      </c>
      <c r="C83" s="1"/>
      <c r="D83" s="1"/>
      <c r="E83" s="1"/>
      <c r="F83" s="1"/>
      <c r="G83" s="1"/>
      <c r="H83" s="1"/>
      <c r="I83" s="1"/>
      <c r="J83" s="1"/>
      <c r="K83" s="1"/>
      <c r="L83" s="1"/>
      <c r="N83" s="18"/>
      <c r="O83" s="18"/>
      <c r="P83" s="49"/>
      <c r="Q83" s="14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66"/>
      <c r="AR83" s="67"/>
      <c r="AS83" s="67"/>
      <c r="AT83" s="49"/>
      <c r="AU83" s="14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66"/>
      <c r="CA83" s="67"/>
      <c r="CB83" s="67"/>
      <c r="CC83" s="49"/>
      <c r="CD83" s="14"/>
      <c r="CF83" s="18"/>
      <c r="CG83" s="18"/>
      <c r="CH83" s="49"/>
      <c r="CI83" s="14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66" t="s">
        <v>449</v>
      </c>
      <c r="FM83" s="67">
        <v>12</v>
      </c>
      <c r="FN83" s="67">
        <v>30</v>
      </c>
      <c r="FO83" s="49">
        <v>139</v>
      </c>
      <c r="FP83" s="14">
        <v>5.5</v>
      </c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</row>
    <row r="84" spans="1:192" ht="15.75">
      <c r="A84" s="26">
        <v>3</v>
      </c>
      <c r="B84" s="26" t="s">
        <v>181</v>
      </c>
      <c r="C84" s="1"/>
      <c r="D84" s="1"/>
      <c r="E84" s="1"/>
      <c r="F84" s="1"/>
      <c r="G84" s="1"/>
      <c r="H84" s="1"/>
      <c r="I84" s="1"/>
      <c r="J84" s="1"/>
      <c r="K84" s="1"/>
      <c r="L84" s="1"/>
      <c r="N84" s="18"/>
      <c r="O84" s="18"/>
      <c r="P84" s="49"/>
      <c r="Q84" s="14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66" t="s">
        <v>182</v>
      </c>
      <c r="AR84" s="67">
        <v>27</v>
      </c>
      <c r="AS84" s="67">
        <v>32</v>
      </c>
      <c r="AT84" s="49">
        <v>66</v>
      </c>
      <c r="AU84" s="14">
        <f>'[1]Группа 3'!AK35</f>
        <v>4.185185185185185</v>
      </c>
      <c r="AV84" s="1"/>
      <c r="AW84" s="1"/>
      <c r="AX84" s="1"/>
      <c r="AY84" s="1"/>
      <c r="AZ84" s="1"/>
      <c r="BA84" s="66" t="s">
        <v>86</v>
      </c>
      <c r="BB84" s="67">
        <v>60</v>
      </c>
      <c r="BC84" s="67">
        <v>65</v>
      </c>
      <c r="BD84" s="49">
        <v>49</v>
      </c>
      <c r="BE84" s="14">
        <f>'[1]Группа 3'!AP35</f>
        <v>4.083333333333333</v>
      </c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66" t="s">
        <v>183</v>
      </c>
      <c r="CA84" s="67">
        <v>11</v>
      </c>
      <c r="CB84" s="67">
        <v>65</v>
      </c>
      <c r="CC84" s="49">
        <v>375</v>
      </c>
      <c r="CD84" s="14">
        <f>'[1]Группа 3'!BJ35</f>
        <v>8.90909090909091</v>
      </c>
      <c r="CE84" s="66" t="s">
        <v>183</v>
      </c>
      <c r="CF84" s="67">
        <v>60</v>
      </c>
      <c r="CG84" s="67">
        <v>65</v>
      </c>
      <c r="CH84" s="49">
        <v>49</v>
      </c>
      <c r="CI84" s="14">
        <f>'[1]Группа 3'!BO35</f>
        <v>4.083333333333333</v>
      </c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66" t="s">
        <v>182</v>
      </c>
      <c r="FM84" s="67">
        <v>21</v>
      </c>
      <c r="FN84" s="67">
        <v>32</v>
      </c>
      <c r="FO84" s="49">
        <v>104</v>
      </c>
      <c r="FP84" s="14">
        <f>'[1]Группа 3'!DR35</f>
        <v>4.523809523809524</v>
      </c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66" t="s">
        <v>183</v>
      </c>
      <c r="GB84" s="67">
        <v>44</v>
      </c>
      <c r="GC84" s="67">
        <v>65</v>
      </c>
      <c r="GD84" s="49">
        <v>126</v>
      </c>
      <c r="GE84" s="14">
        <f>'[1]Группа 3'!EB35</f>
        <v>4.4772727272727275</v>
      </c>
      <c r="GF84" s="1"/>
      <c r="GG84" s="1"/>
      <c r="GH84" s="1"/>
      <c r="GI84" s="1"/>
      <c r="GJ84" s="1"/>
    </row>
    <row r="85" spans="1:192" ht="15.75">
      <c r="A85" s="26">
        <v>3</v>
      </c>
      <c r="B85" s="26" t="s">
        <v>308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66" t="s">
        <v>309</v>
      </c>
      <c r="N85" s="67">
        <v>11</v>
      </c>
      <c r="O85" s="67">
        <v>24</v>
      </c>
      <c r="P85" s="49">
        <v>242</v>
      </c>
      <c r="Q85" s="14">
        <f>'[1]Группа 3'!Q38</f>
        <v>5.181818181818182</v>
      </c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66" t="s">
        <v>121</v>
      </c>
      <c r="AR85" s="67">
        <v>14</v>
      </c>
      <c r="AS85" s="67">
        <v>16</v>
      </c>
      <c r="AT85" s="49">
        <v>79</v>
      </c>
      <c r="AU85" s="14">
        <f>'[1]Группа 3'!AK38</f>
        <v>4.142857142857142</v>
      </c>
      <c r="AV85" s="1"/>
      <c r="AW85" s="1"/>
      <c r="AX85" s="1"/>
      <c r="AY85" s="1"/>
      <c r="AZ85" s="1"/>
      <c r="BA85" s="66"/>
      <c r="BB85" s="67"/>
      <c r="BC85" s="67"/>
      <c r="BD85" s="49"/>
      <c r="BE85" s="14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66"/>
      <c r="CA85" s="67"/>
      <c r="CB85" s="67"/>
      <c r="CC85" s="49"/>
      <c r="CD85" s="14"/>
      <c r="CE85" s="66"/>
      <c r="CF85" s="67"/>
      <c r="CG85" s="67"/>
      <c r="CH85" s="49"/>
      <c r="CI85" s="14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66" t="s">
        <v>121</v>
      </c>
      <c r="FM85" s="67">
        <v>9</v>
      </c>
      <c r="FN85" s="67">
        <v>16</v>
      </c>
      <c r="FO85" s="49">
        <v>141</v>
      </c>
      <c r="FP85" s="14">
        <f>'[1]Группа 3'!DR38</f>
        <v>4.777777777777778</v>
      </c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66"/>
      <c r="GB85" s="67"/>
      <c r="GC85" s="67"/>
      <c r="GD85" s="49"/>
      <c r="GE85" s="14"/>
      <c r="GF85" s="1"/>
      <c r="GG85" s="1"/>
      <c r="GH85" s="1"/>
      <c r="GI85" s="1"/>
      <c r="GJ85" s="1"/>
    </row>
    <row r="86" spans="1:192" ht="15.75">
      <c r="A86" s="26">
        <v>3</v>
      </c>
      <c r="B86" s="26" t="s">
        <v>274</v>
      </c>
      <c r="C86" s="1"/>
      <c r="D86" s="1"/>
      <c r="E86" s="1"/>
      <c r="F86" s="1"/>
      <c r="G86" s="1"/>
      <c r="H86" s="1"/>
      <c r="I86" s="1"/>
      <c r="J86" s="1"/>
      <c r="K86" s="1"/>
      <c r="L86" s="1"/>
      <c r="N86" s="18"/>
      <c r="O86" s="18"/>
      <c r="P86" s="49"/>
      <c r="Q86" s="14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66" t="s">
        <v>275</v>
      </c>
      <c r="AR86" s="67">
        <v>120</v>
      </c>
      <c r="AS86" s="67">
        <v>132</v>
      </c>
      <c r="AT86" s="49">
        <v>42</v>
      </c>
      <c r="AU86" s="14">
        <f>'[1]Группа 3'!AK39</f>
        <v>4.1</v>
      </c>
      <c r="AV86" s="1"/>
      <c r="AW86" s="1"/>
      <c r="AX86" s="1"/>
      <c r="AY86" s="1"/>
      <c r="AZ86" s="1"/>
      <c r="BA86" s="66"/>
      <c r="BB86" s="67"/>
      <c r="BC86" s="67"/>
      <c r="BD86" s="49"/>
      <c r="BE86" s="14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66"/>
      <c r="CA86" s="67"/>
      <c r="CB86" s="67"/>
      <c r="CC86" s="49"/>
      <c r="CD86" s="14"/>
      <c r="CE86" s="66"/>
      <c r="CF86" s="67"/>
      <c r="CG86" s="67"/>
      <c r="CH86" s="49"/>
      <c r="CI86" s="14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66" t="s">
        <v>275</v>
      </c>
      <c r="FM86" s="67">
        <v>38</v>
      </c>
      <c r="FN86" s="67">
        <v>132</v>
      </c>
      <c r="FO86" s="49">
        <v>263</v>
      </c>
      <c r="FP86" s="14">
        <f>'[1]Группа 3'!DR39</f>
        <v>6.473684210526316</v>
      </c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66"/>
      <c r="GB86" s="67"/>
      <c r="GC86" s="67"/>
      <c r="GD86" s="49"/>
      <c r="GE86" s="14"/>
      <c r="GF86" s="1"/>
      <c r="GG86" s="1"/>
      <c r="GH86" s="1"/>
      <c r="GI86" s="1"/>
      <c r="GJ86" s="1"/>
    </row>
    <row r="87" spans="1:192" ht="15.75">
      <c r="A87" s="73">
        <v>3</v>
      </c>
      <c r="B87" s="26" t="s">
        <v>351</v>
      </c>
      <c r="C87" s="1"/>
      <c r="D87" s="1"/>
      <c r="E87" s="1"/>
      <c r="F87" s="1"/>
      <c r="G87" s="1"/>
      <c r="H87" s="1"/>
      <c r="I87" s="1"/>
      <c r="J87" s="1"/>
      <c r="K87" s="1"/>
      <c r="L87" s="1"/>
      <c r="N87" s="18"/>
      <c r="O87" s="18"/>
      <c r="P87" s="49"/>
      <c r="Q87" s="14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66"/>
      <c r="AR87" s="67"/>
      <c r="AS87" s="67"/>
      <c r="AT87" s="49"/>
      <c r="AU87" s="14"/>
      <c r="AV87" s="66" t="s">
        <v>352</v>
      </c>
      <c r="AW87" s="67">
        <v>26</v>
      </c>
      <c r="AX87" s="67">
        <v>46</v>
      </c>
      <c r="AY87" s="49">
        <v>9</v>
      </c>
      <c r="AZ87" s="14">
        <f>'[1]Группа 3'!AU40</f>
        <v>4.769230769230769</v>
      </c>
      <c r="BA87" s="66"/>
      <c r="BB87" s="67"/>
      <c r="BC87" s="67"/>
      <c r="BD87" s="49"/>
      <c r="BE87" s="14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66"/>
      <c r="CA87" s="67"/>
      <c r="CB87" s="67"/>
      <c r="CC87" s="49"/>
      <c r="CD87" s="14"/>
      <c r="CE87" s="66"/>
      <c r="CF87" s="67"/>
      <c r="CG87" s="67"/>
      <c r="CH87" s="49"/>
      <c r="CI87" s="14"/>
      <c r="CJ87" s="66" t="s">
        <v>353</v>
      </c>
      <c r="CK87" s="67">
        <v>4</v>
      </c>
      <c r="CL87" s="67">
        <v>15</v>
      </c>
      <c r="CM87" s="49">
        <v>41</v>
      </c>
      <c r="CN87" s="14">
        <f>'[1]Группа 3'!BT40</f>
        <v>6.75</v>
      </c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66" t="s">
        <v>352</v>
      </c>
      <c r="EI87" s="67">
        <v>34</v>
      </c>
      <c r="EJ87" s="67">
        <v>46</v>
      </c>
      <c r="EK87" s="49">
        <v>5</v>
      </c>
      <c r="EL87" s="14">
        <f>'[1]Группа 3'!CX40</f>
        <v>4.352941176470589</v>
      </c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66" t="s">
        <v>352</v>
      </c>
      <c r="FM87" s="67">
        <v>15</v>
      </c>
      <c r="FN87" s="67">
        <v>46</v>
      </c>
      <c r="FO87" s="49">
        <v>13</v>
      </c>
      <c r="FP87" s="14">
        <f>'[1]Группа 3'!DR40</f>
        <v>6.066666666666666</v>
      </c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66" t="s">
        <v>352</v>
      </c>
      <c r="GB87" s="67">
        <v>30</v>
      </c>
      <c r="GC87" s="67">
        <v>46</v>
      </c>
      <c r="GD87" s="49">
        <v>7</v>
      </c>
      <c r="GE87" s="14">
        <f>'[1]Группа 3'!EB40</f>
        <v>4.533333333333333</v>
      </c>
      <c r="GF87" s="1"/>
      <c r="GG87" s="1"/>
      <c r="GH87" s="1"/>
      <c r="GI87" s="1"/>
      <c r="GJ87" s="1"/>
    </row>
    <row r="88" spans="1:192" ht="15.75">
      <c r="A88" s="26">
        <v>3</v>
      </c>
      <c r="B88" s="26" t="s">
        <v>209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68" t="s">
        <v>210</v>
      </c>
      <c r="N88" s="18">
        <v>68</v>
      </c>
      <c r="O88" s="18">
        <v>182</v>
      </c>
      <c r="P88" s="49">
        <v>100</v>
      </c>
      <c r="Q88" s="14">
        <f>'[1]Группа 3'!Q41</f>
        <v>5.6764705882352935</v>
      </c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66"/>
      <c r="AR88" s="67"/>
      <c r="AS88" s="67"/>
      <c r="AT88" s="49"/>
      <c r="AU88" s="14"/>
      <c r="AV88" s="1"/>
      <c r="AW88" s="1"/>
      <c r="AX88" s="1"/>
      <c r="AY88" s="1"/>
      <c r="AZ88" s="1"/>
      <c r="BA88" s="68" t="s">
        <v>86</v>
      </c>
      <c r="BB88" s="18">
        <v>223</v>
      </c>
      <c r="BC88" s="18">
        <v>243</v>
      </c>
      <c r="BD88" s="49">
        <v>22</v>
      </c>
      <c r="BE88" s="14">
        <f>'[1]Группа 3'!AP41</f>
        <v>4.089686098654709</v>
      </c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68" t="s">
        <v>211</v>
      </c>
      <c r="CA88" s="18">
        <v>9</v>
      </c>
      <c r="CB88" s="18">
        <v>67</v>
      </c>
      <c r="CC88" s="49">
        <v>256</v>
      </c>
      <c r="CD88" s="14">
        <f>'[1]Группа 3'!BJ41</f>
        <v>10.444444444444445</v>
      </c>
      <c r="CE88" s="68" t="s">
        <v>87</v>
      </c>
      <c r="CF88" s="18">
        <v>223</v>
      </c>
      <c r="CG88" s="18">
        <v>243</v>
      </c>
      <c r="CH88" s="49">
        <v>22</v>
      </c>
      <c r="CI88" s="14">
        <f>'[1]Группа 3'!BO41</f>
        <v>4.089686098654709</v>
      </c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68" t="s">
        <v>87</v>
      </c>
      <c r="EI88" s="18">
        <v>88</v>
      </c>
      <c r="EJ88" s="18">
        <v>243</v>
      </c>
      <c r="EK88" s="49">
        <v>188</v>
      </c>
      <c r="EL88" s="14">
        <f>'[1]Группа 3'!CX41</f>
        <v>5.761363636363637</v>
      </c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68" t="s">
        <v>210</v>
      </c>
      <c r="FH88" s="18">
        <v>77</v>
      </c>
      <c r="FI88" s="18">
        <v>182</v>
      </c>
      <c r="FJ88" s="49">
        <v>93</v>
      </c>
      <c r="FK88" s="14">
        <f>'[1]Группа 3'!DM41</f>
        <v>5.363636363636363</v>
      </c>
      <c r="FL88" s="66"/>
      <c r="FM88" s="67"/>
      <c r="FN88" s="67"/>
      <c r="FO88" s="49"/>
      <c r="FP88" s="14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66"/>
      <c r="GB88" s="67"/>
      <c r="GC88" s="67"/>
      <c r="GD88" s="49"/>
      <c r="GE88" s="14"/>
      <c r="GF88" s="1"/>
      <c r="GG88" s="1"/>
      <c r="GH88" s="1"/>
      <c r="GI88" s="1"/>
      <c r="GJ88" s="1"/>
    </row>
    <row r="89" spans="1:192" ht="15.75">
      <c r="A89" s="26">
        <v>2</v>
      </c>
      <c r="B89" s="26" t="s">
        <v>122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t="s">
        <v>87</v>
      </c>
      <c r="AR89" s="18">
        <v>217</v>
      </c>
      <c r="AS89" s="18">
        <v>243</v>
      </c>
      <c r="AT89" s="49">
        <v>20</v>
      </c>
      <c r="AU89" s="14">
        <f>'[1]Группа 2'!L14</f>
        <v>3.119815668202765</v>
      </c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</row>
    <row r="90" spans="1:192" ht="15.75">
      <c r="A90" s="26">
        <v>3</v>
      </c>
      <c r="B90" s="26" t="s">
        <v>341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68" t="s">
        <v>154</v>
      </c>
      <c r="N90" s="18">
        <v>63</v>
      </c>
      <c r="O90" s="18">
        <v>242</v>
      </c>
      <c r="P90" s="49">
        <v>134</v>
      </c>
      <c r="Q90" s="14">
        <f>'[1]Группа 3'!Q42</f>
        <v>6.841269841269842</v>
      </c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R90" s="18"/>
      <c r="AS90" s="18"/>
      <c r="AT90" s="49"/>
      <c r="AU90" s="14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68" t="s">
        <v>342</v>
      </c>
      <c r="EI90" s="18">
        <v>53</v>
      </c>
      <c r="EJ90" s="18">
        <v>128</v>
      </c>
      <c r="EK90" s="49">
        <v>102</v>
      </c>
      <c r="EL90" s="14">
        <f>'[1]Группа 3'!CX42</f>
        <v>4.415094339622641</v>
      </c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68" t="s">
        <v>154</v>
      </c>
      <c r="FM90" s="18">
        <v>76</v>
      </c>
      <c r="FN90" s="18">
        <v>242</v>
      </c>
      <c r="FO90" s="49">
        <v>103</v>
      </c>
      <c r="FP90" s="14">
        <f>'[1]Группа 3'!DR42</f>
        <v>6.184210526315789</v>
      </c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</row>
    <row r="91" spans="1:192" ht="15.75">
      <c r="A91" s="26">
        <v>3</v>
      </c>
      <c r="B91" s="26" t="s">
        <v>381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68"/>
      <c r="N91" s="18"/>
      <c r="O91" s="18"/>
      <c r="P91" s="49"/>
      <c r="Q91" s="14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66" t="s">
        <v>216</v>
      </c>
      <c r="AR91" s="67">
        <v>233</v>
      </c>
      <c r="AS91" s="67">
        <v>342</v>
      </c>
      <c r="AT91" s="49">
        <v>62</v>
      </c>
      <c r="AU91" s="14">
        <f>'[1]Группа 3'!AK43</f>
        <v>4.467811158798283</v>
      </c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68"/>
      <c r="EI91" s="18"/>
      <c r="EJ91" s="18"/>
      <c r="EK91" s="49"/>
      <c r="EL91" s="14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68"/>
      <c r="FM91" s="18"/>
      <c r="FN91" s="18"/>
      <c r="FO91" s="49"/>
      <c r="FP91" s="14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</row>
    <row r="92" spans="1:192" ht="15.75">
      <c r="A92" s="26">
        <v>4</v>
      </c>
      <c r="B92" s="26" t="s">
        <v>215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R92" s="18"/>
      <c r="AS92" s="18"/>
      <c r="AT92" s="49"/>
      <c r="AU92" s="14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t="s">
        <v>216</v>
      </c>
      <c r="CA92" s="18">
        <v>123</v>
      </c>
      <c r="CB92" s="18">
        <v>154</v>
      </c>
      <c r="CC92" s="49">
        <v>27</v>
      </c>
      <c r="CD92" s="13">
        <f>'[1]Группа 4'!V19</f>
        <v>5.252032520325203</v>
      </c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</row>
    <row r="93" spans="1:192" ht="15.75">
      <c r="A93" s="26">
        <v>3</v>
      </c>
      <c r="B93" s="26" t="s">
        <v>150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68" t="s">
        <v>142</v>
      </c>
      <c r="N93" s="18">
        <v>16</v>
      </c>
      <c r="O93" s="18">
        <v>20</v>
      </c>
      <c r="P93" s="49">
        <v>94</v>
      </c>
      <c r="Q93" s="14">
        <f>'[1]Группа 3'!Q44</f>
        <v>4.25</v>
      </c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R93" s="18"/>
      <c r="AS93" s="18"/>
      <c r="AT93" s="49"/>
      <c r="AU93" s="14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62" t="s">
        <v>151</v>
      </c>
      <c r="CA93" s="59">
        <v>2</v>
      </c>
      <c r="CB93" s="59">
        <v>4</v>
      </c>
      <c r="CC93" s="60">
        <v>223</v>
      </c>
      <c r="CD93" s="61">
        <f>'[1]Группа 3'!BJ44</f>
        <v>5.4</v>
      </c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68" t="s">
        <v>152</v>
      </c>
      <c r="DO93" s="18">
        <v>4</v>
      </c>
      <c r="DP93" s="18">
        <v>8</v>
      </c>
      <c r="DQ93" s="49">
        <v>175</v>
      </c>
      <c r="DR93" s="14">
        <f>'[1]Группа 3'!CN44</f>
        <v>5</v>
      </c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68" t="s">
        <v>142</v>
      </c>
      <c r="EI93" s="18">
        <v>18</v>
      </c>
      <c r="EJ93" s="18">
        <v>20</v>
      </c>
      <c r="EK93" s="49">
        <v>64</v>
      </c>
      <c r="EL93" s="14">
        <f>'[1]Группа 3'!CX44</f>
        <v>4.111111111111111</v>
      </c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68" t="s">
        <v>92</v>
      </c>
      <c r="FC93" s="18">
        <v>4</v>
      </c>
      <c r="FD93" s="18">
        <v>8</v>
      </c>
      <c r="FE93" s="49">
        <v>175</v>
      </c>
      <c r="FF93" s="14">
        <f>'[1]Группа 3'!DH44</f>
        <v>5</v>
      </c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</row>
    <row r="94" spans="1:192" ht="15.75">
      <c r="A94" s="26">
        <v>1</v>
      </c>
      <c r="B94" s="26" t="s">
        <v>158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68"/>
      <c r="N94" s="18"/>
      <c r="O94" s="18"/>
      <c r="P94" s="49"/>
      <c r="Q94" s="14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R94" s="18"/>
      <c r="AS94" s="18"/>
      <c r="AT94" s="49"/>
      <c r="AU94" s="14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62"/>
      <c r="CA94" s="59"/>
      <c r="CB94" s="59"/>
      <c r="CC94" s="60"/>
      <c r="CD94" s="6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68"/>
      <c r="DO94" s="18"/>
      <c r="DP94" s="18"/>
      <c r="DQ94" s="49"/>
      <c r="DR94" s="14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68"/>
      <c r="EI94" s="18"/>
      <c r="EJ94" s="18"/>
      <c r="EK94" s="49"/>
      <c r="EL94" s="14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68"/>
      <c r="FC94" s="18"/>
      <c r="FD94" s="18"/>
      <c r="FE94" s="49"/>
      <c r="FF94" s="14"/>
      <c r="FG94" s="1"/>
      <c r="FH94" s="1"/>
      <c r="FI94" s="1"/>
      <c r="FJ94" s="1"/>
      <c r="FK94" s="1"/>
      <c r="FL94" s="13" t="s">
        <v>159</v>
      </c>
      <c r="FM94" s="18">
        <v>16</v>
      </c>
      <c r="FN94" s="18">
        <v>37</v>
      </c>
      <c r="FO94" s="49">
        <v>154</v>
      </c>
      <c r="FP94" s="14">
        <f>'[1]Группа 1'!DC57</f>
        <v>3.3125</v>
      </c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</row>
    <row r="95" spans="1:192" ht="15.75">
      <c r="A95" s="26">
        <v>3</v>
      </c>
      <c r="B95" s="26" t="s">
        <v>375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68" t="s">
        <v>317</v>
      </c>
      <c r="N95" s="18">
        <v>84</v>
      </c>
      <c r="O95" s="18">
        <v>271</v>
      </c>
      <c r="P95" s="49">
        <v>205</v>
      </c>
      <c r="Q95" s="14">
        <f>'[1]Группа 3'!Q45</f>
        <v>6.226190476190476</v>
      </c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R95" s="18"/>
      <c r="AS95" s="18"/>
      <c r="AT95" s="49"/>
      <c r="AU95" s="14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62"/>
      <c r="CA95" s="59"/>
      <c r="CB95" s="59"/>
      <c r="CC95" s="60"/>
      <c r="CD95" s="6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68"/>
      <c r="DO95" s="18"/>
      <c r="DP95" s="18"/>
      <c r="DQ95" s="49"/>
      <c r="DR95" s="14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68" t="s">
        <v>317</v>
      </c>
      <c r="EI95" s="18">
        <v>83</v>
      </c>
      <c r="EJ95" s="18">
        <v>271</v>
      </c>
      <c r="EK95" s="49">
        <v>193</v>
      </c>
      <c r="EL95" s="14">
        <f>'[1]Группа 3'!CX45</f>
        <v>6.265060240963855</v>
      </c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68"/>
      <c r="FC95" s="18"/>
      <c r="FD95" s="18"/>
      <c r="FE95" s="49"/>
      <c r="FF95" s="14"/>
      <c r="FG95" s="1"/>
      <c r="FH95" s="1"/>
      <c r="FI95" s="1"/>
      <c r="FJ95" s="1"/>
      <c r="FK95" s="1"/>
      <c r="FL95" s="68" t="s">
        <v>317</v>
      </c>
      <c r="FM95" s="18">
        <v>81</v>
      </c>
      <c r="FN95" s="18">
        <v>271</v>
      </c>
      <c r="FO95" s="49">
        <v>170</v>
      </c>
      <c r="FP95" s="14">
        <f>'[1]Группа 3'!DR45</f>
        <v>6.345679012345679</v>
      </c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68" t="s">
        <v>376</v>
      </c>
      <c r="GB95" s="18">
        <v>40</v>
      </c>
      <c r="GC95" s="18">
        <v>50</v>
      </c>
      <c r="GD95" s="49">
        <v>48</v>
      </c>
      <c r="GE95" s="14">
        <f>'[1]Группа 3'!EB45</f>
        <v>4.25</v>
      </c>
      <c r="GF95" s="1"/>
      <c r="GG95" s="1"/>
      <c r="GH95" s="1"/>
      <c r="GI95" s="1"/>
      <c r="GJ95" s="1"/>
    </row>
    <row r="96" spans="1:192" ht="15.75">
      <c r="A96" s="26">
        <v>3</v>
      </c>
      <c r="B96" s="26" t="s">
        <v>377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68"/>
      <c r="N96" s="18"/>
      <c r="O96" s="18"/>
      <c r="P96" s="49"/>
      <c r="Q96" s="14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R96" s="18"/>
      <c r="AS96" s="18"/>
      <c r="AT96" s="49"/>
      <c r="AU96" s="14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62"/>
      <c r="CA96" s="59"/>
      <c r="CB96" s="59"/>
      <c r="CC96" s="60"/>
      <c r="CD96" s="6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68"/>
      <c r="DO96" s="18"/>
      <c r="DP96" s="18"/>
      <c r="DQ96" s="49"/>
      <c r="DR96" s="14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68" t="s">
        <v>317</v>
      </c>
      <c r="EI96" s="18">
        <v>66</v>
      </c>
      <c r="EJ96" s="18">
        <v>129</v>
      </c>
      <c r="EK96" s="49">
        <v>40</v>
      </c>
      <c r="EL96" s="14">
        <f>'[1]Группа 3'!CX46</f>
        <v>4.954545454545455</v>
      </c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68"/>
      <c r="FC96" s="18"/>
      <c r="FD96" s="18"/>
      <c r="FE96" s="49"/>
      <c r="FF96" s="14"/>
      <c r="FG96" s="1"/>
      <c r="FH96" s="1"/>
      <c r="FI96" s="1"/>
      <c r="FJ96" s="1"/>
      <c r="FK96" s="1"/>
      <c r="FL96" s="13"/>
      <c r="FM96" s="18"/>
      <c r="FN96" s="18"/>
      <c r="FO96" s="49"/>
      <c r="FP96" s="14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</row>
    <row r="97" spans="1:192" ht="15.75">
      <c r="A97" s="26">
        <v>3</v>
      </c>
      <c r="B97" s="26" t="s">
        <v>247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68"/>
      <c r="N97" s="18"/>
      <c r="O97" s="18"/>
      <c r="P97" s="49"/>
      <c r="Q97" s="14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66" t="s">
        <v>248</v>
      </c>
      <c r="AR97" s="67">
        <v>171</v>
      </c>
      <c r="AS97" s="67">
        <v>188</v>
      </c>
      <c r="AT97" s="49">
        <v>38</v>
      </c>
      <c r="AU97" s="14">
        <f>'[1]Группа 3'!AK47</f>
        <v>4.099415204678363</v>
      </c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62"/>
      <c r="CA97" s="59"/>
      <c r="CB97" s="59"/>
      <c r="CC97" s="60"/>
      <c r="CD97" s="6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68"/>
      <c r="DO97" s="18"/>
      <c r="DP97" s="18"/>
      <c r="DQ97" s="49"/>
      <c r="DR97" s="14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68"/>
      <c r="EI97" s="18"/>
      <c r="EJ97" s="18"/>
      <c r="EK97" s="49"/>
      <c r="EL97" s="14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68"/>
      <c r="FC97" s="18"/>
      <c r="FD97" s="18"/>
      <c r="FE97" s="49"/>
      <c r="FF97" s="14"/>
      <c r="FG97" s="1"/>
      <c r="FH97" s="1"/>
      <c r="FI97" s="1"/>
      <c r="FJ97" s="1"/>
      <c r="FK97" s="1"/>
      <c r="FL97" s="13"/>
      <c r="FM97" s="18"/>
      <c r="FN97" s="18"/>
      <c r="FO97" s="49"/>
      <c r="FP97" s="14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</row>
    <row r="98" spans="1:192" ht="15.75">
      <c r="A98" s="26">
        <v>3</v>
      </c>
      <c r="B98" s="26" t="s">
        <v>459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68"/>
      <c r="N98" s="18"/>
      <c r="O98" s="18"/>
      <c r="P98" s="49"/>
      <c r="Q98" s="14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66"/>
      <c r="AR98" s="67"/>
      <c r="AS98" s="67"/>
      <c r="AT98" s="49"/>
      <c r="AU98" s="14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62"/>
      <c r="CA98" s="59"/>
      <c r="CB98" s="59"/>
      <c r="CC98" s="60"/>
      <c r="CD98" s="6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62" t="s">
        <v>292</v>
      </c>
      <c r="DO98" s="59">
        <v>3</v>
      </c>
      <c r="DP98" s="59">
        <v>16</v>
      </c>
      <c r="DQ98" s="60">
        <v>133</v>
      </c>
      <c r="DR98" s="61">
        <f>'[1]Группа 3'!CN50</f>
        <v>8.866666666666667</v>
      </c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68" t="s">
        <v>293</v>
      </c>
      <c r="EI98" s="18">
        <v>5</v>
      </c>
      <c r="EJ98" s="18">
        <v>21</v>
      </c>
      <c r="EK98" s="49">
        <v>89</v>
      </c>
      <c r="EL98" s="14">
        <f>'[1]Группа 3'!CX50</f>
        <v>7.2</v>
      </c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62" t="s">
        <v>92</v>
      </c>
      <c r="FC98" s="59">
        <v>3</v>
      </c>
      <c r="FD98" s="59">
        <v>16</v>
      </c>
      <c r="FE98" s="60">
        <v>133</v>
      </c>
      <c r="FF98" s="61">
        <f>'[1]Группа 3'!DH50</f>
        <v>8.866666666666667</v>
      </c>
      <c r="FG98" s="1"/>
      <c r="FH98" s="1"/>
      <c r="FI98" s="1"/>
      <c r="FJ98" s="1"/>
      <c r="FK98" s="1"/>
      <c r="FL98" s="13"/>
      <c r="FM98" s="18"/>
      <c r="FN98" s="18"/>
      <c r="FO98" s="49"/>
      <c r="FP98" s="14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</row>
    <row r="99" spans="1:192" ht="15.75">
      <c r="A99" s="26">
        <v>3</v>
      </c>
      <c r="B99" s="26" t="s">
        <v>291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68"/>
      <c r="N99" s="18"/>
      <c r="O99" s="18"/>
      <c r="P99" s="49"/>
      <c r="Q99" s="14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66"/>
      <c r="AR99" s="67"/>
      <c r="AS99" s="67"/>
      <c r="AT99" s="49"/>
      <c r="AU99" s="14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62"/>
      <c r="CA99" s="59"/>
      <c r="CB99" s="59"/>
      <c r="CC99" s="60"/>
      <c r="CD99" s="6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62"/>
      <c r="DO99" s="59"/>
      <c r="DP99" s="59"/>
      <c r="DQ99" s="60"/>
      <c r="DR99" s="6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68" t="s">
        <v>460</v>
      </c>
      <c r="EI99" s="18">
        <v>21</v>
      </c>
      <c r="EJ99" s="18">
        <v>29</v>
      </c>
      <c r="EK99" s="49">
        <v>27</v>
      </c>
      <c r="EL99" s="14">
        <v>4.38</v>
      </c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62"/>
      <c r="FC99" s="59"/>
      <c r="FD99" s="59"/>
      <c r="FE99" s="60"/>
      <c r="FF99" s="61"/>
      <c r="FG99" s="1"/>
      <c r="FH99" s="1"/>
      <c r="FI99" s="1"/>
      <c r="FJ99" s="1"/>
      <c r="FK99" s="1"/>
      <c r="FL99" s="13"/>
      <c r="FM99" s="18"/>
      <c r="FN99" s="18"/>
      <c r="FO99" s="49"/>
      <c r="FP99" s="14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</row>
    <row r="100" spans="1:192" ht="15.75">
      <c r="A100" s="26">
        <v>3</v>
      </c>
      <c r="B100" s="26" t="s">
        <v>169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68" t="s">
        <v>170</v>
      </c>
      <c r="N100" s="18">
        <v>121</v>
      </c>
      <c r="O100" s="18">
        <v>249</v>
      </c>
      <c r="P100" s="49">
        <v>253</v>
      </c>
      <c r="Q100" s="14">
        <f>'[1]Группа 3'!Q48</f>
        <v>5.0578512396694215</v>
      </c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R100" s="18"/>
      <c r="AS100" s="18"/>
      <c r="AT100" s="49"/>
      <c r="AU100" s="14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62"/>
      <c r="CA100" s="59"/>
      <c r="CB100" s="59"/>
      <c r="CC100" s="60"/>
      <c r="CD100" s="6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68"/>
      <c r="DO100" s="18"/>
      <c r="DP100" s="18"/>
      <c r="DQ100" s="49"/>
      <c r="DR100" s="14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68" t="s">
        <v>171</v>
      </c>
      <c r="EI100" s="18">
        <v>38</v>
      </c>
      <c r="EJ100" s="18">
        <v>66</v>
      </c>
      <c r="EK100" s="49">
        <v>203</v>
      </c>
      <c r="EL100" s="14">
        <f>'[1]Группа 3'!CX48</f>
        <v>4.7368421052631575</v>
      </c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68"/>
      <c r="FC100" s="18"/>
      <c r="FD100" s="18"/>
      <c r="FE100" s="49"/>
      <c r="FF100" s="14"/>
      <c r="FG100" s="1"/>
      <c r="FH100" s="1"/>
      <c r="FI100" s="1"/>
      <c r="FJ100" s="1"/>
      <c r="FK100" s="1"/>
      <c r="FL100" s="13"/>
      <c r="FM100" s="18"/>
      <c r="FN100" s="18"/>
      <c r="FO100" s="49"/>
      <c r="FP100" s="14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</row>
    <row r="101" spans="1:192" ht="15.75">
      <c r="A101" s="73">
        <v>3</v>
      </c>
      <c r="B101" s="26" t="s">
        <v>450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68"/>
      <c r="N101" s="18"/>
      <c r="O101" s="18"/>
      <c r="P101" s="49"/>
      <c r="Q101" s="14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R101" s="18"/>
      <c r="AS101" s="18"/>
      <c r="AT101" s="49"/>
      <c r="AU101" s="14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62"/>
      <c r="CA101" s="59"/>
      <c r="CB101" s="59"/>
      <c r="CC101" s="60"/>
      <c r="CD101" s="6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68"/>
      <c r="DO101" s="18"/>
      <c r="DP101" s="18"/>
      <c r="DQ101" s="49"/>
      <c r="DR101" s="14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68"/>
      <c r="EI101" s="18"/>
      <c r="EJ101" s="18"/>
      <c r="EK101" s="49"/>
      <c r="EL101" s="14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68"/>
      <c r="FC101" s="18"/>
      <c r="FD101" s="18"/>
      <c r="FE101" s="49"/>
      <c r="FF101" s="14"/>
      <c r="FG101" s="1"/>
      <c r="FH101" s="1"/>
      <c r="FI101" s="1"/>
      <c r="FJ101" s="1"/>
      <c r="FK101" s="1"/>
      <c r="FL101" s="66" t="s">
        <v>451</v>
      </c>
      <c r="FM101" s="67">
        <v>66</v>
      </c>
      <c r="FN101" s="67">
        <v>98</v>
      </c>
      <c r="FO101" s="49">
        <v>50</v>
      </c>
      <c r="FP101" s="14">
        <v>4.48</v>
      </c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</row>
    <row r="102" spans="1:192" ht="15.75">
      <c r="A102" s="73">
        <v>3</v>
      </c>
      <c r="B102" s="26" t="s">
        <v>382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68"/>
      <c r="N102" s="18"/>
      <c r="O102" s="18"/>
      <c r="P102" s="49"/>
      <c r="Q102" s="14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R102" s="18"/>
      <c r="AS102" s="18"/>
      <c r="AT102" s="49"/>
      <c r="AU102" s="14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62"/>
      <c r="CA102" s="59"/>
      <c r="CB102" s="59"/>
      <c r="CC102" s="60"/>
      <c r="CD102" s="6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68"/>
      <c r="DO102" s="18"/>
      <c r="DP102" s="18"/>
      <c r="DQ102" s="49"/>
      <c r="DR102" s="14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68"/>
      <c r="EI102" s="18"/>
      <c r="EJ102" s="18"/>
      <c r="EK102" s="49"/>
      <c r="EL102" s="14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68"/>
      <c r="FC102" s="18"/>
      <c r="FD102" s="18"/>
      <c r="FE102" s="49"/>
      <c r="FF102" s="14"/>
      <c r="FG102" s="1"/>
      <c r="FH102" s="1"/>
      <c r="FI102" s="1"/>
      <c r="FJ102" s="1"/>
      <c r="FK102" s="1"/>
      <c r="FL102" s="66" t="s">
        <v>87</v>
      </c>
      <c r="FM102" s="67">
        <v>23</v>
      </c>
      <c r="FN102" s="67">
        <v>182</v>
      </c>
      <c r="FO102" s="49">
        <v>140</v>
      </c>
      <c r="FP102" s="14">
        <f>'[1]Группа 3'!DR49</f>
        <v>10.91304347826087</v>
      </c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</row>
    <row r="103" spans="1:192" ht="15.75">
      <c r="A103" s="26">
        <v>3</v>
      </c>
      <c r="B103" s="26" t="s">
        <v>149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66" t="s">
        <v>87</v>
      </c>
      <c r="AR103" s="67">
        <v>291</v>
      </c>
      <c r="AS103" s="67">
        <v>432</v>
      </c>
      <c r="AT103" s="49">
        <v>85</v>
      </c>
      <c r="AU103" s="14">
        <f>'[1]Группа 3'!AK51</f>
        <v>4.484536082474227</v>
      </c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66" t="s">
        <v>87</v>
      </c>
      <c r="FM103" s="67">
        <v>211</v>
      </c>
      <c r="FN103" s="67">
        <v>432</v>
      </c>
      <c r="FO103" s="49">
        <v>138</v>
      </c>
      <c r="FP103" s="14">
        <f>'[1]Группа 3'!DR51</f>
        <v>5.04739336492891</v>
      </c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</row>
    <row r="104" spans="1:192" ht="15.75">
      <c r="A104" s="26">
        <v>3</v>
      </c>
      <c r="B104" s="26" t="s">
        <v>294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66"/>
      <c r="AR104" s="67"/>
      <c r="AS104" s="67"/>
      <c r="AT104" s="49"/>
      <c r="AU104" s="14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68" t="s">
        <v>295</v>
      </c>
      <c r="EI104" s="18">
        <v>40</v>
      </c>
      <c r="EJ104" s="18">
        <v>40</v>
      </c>
      <c r="EK104" s="49">
        <v>2</v>
      </c>
      <c r="EL104" s="14">
        <f>'[1]Группа 3'!CX52</f>
        <v>4</v>
      </c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66"/>
      <c r="FM104" s="67"/>
      <c r="FN104" s="67"/>
      <c r="FO104" s="49"/>
      <c r="FP104" s="14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</row>
    <row r="105" spans="1:192" ht="15.75">
      <c r="A105" s="26">
        <v>3</v>
      </c>
      <c r="B105" s="26" t="s">
        <v>160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68" t="s">
        <v>161</v>
      </c>
      <c r="N105" s="18">
        <v>65</v>
      </c>
      <c r="O105" s="18">
        <v>313</v>
      </c>
      <c r="P105" s="49">
        <v>259</v>
      </c>
      <c r="Q105" s="14">
        <f>'[1]Группа 3'!Q53</f>
        <v>7.815384615384615</v>
      </c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66"/>
      <c r="AR105" s="67"/>
      <c r="AS105" s="67"/>
      <c r="AT105" s="49"/>
      <c r="AU105" s="14"/>
      <c r="AV105" s="1"/>
      <c r="AW105" s="1"/>
      <c r="AX105" s="1"/>
      <c r="AY105" s="1"/>
      <c r="AZ105" s="1"/>
      <c r="BA105" s="68" t="s">
        <v>86</v>
      </c>
      <c r="BB105" s="18">
        <v>244</v>
      </c>
      <c r="BC105" s="18">
        <v>313</v>
      </c>
      <c r="BD105" s="49">
        <v>46</v>
      </c>
      <c r="BE105" s="14">
        <f>'[1]Группа 3'!AP53</f>
        <v>4.282786885245901</v>
      </c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68" t="s">
        <v>162</v>
      </c>
      <c r="CA105" s="18">
        <v>6</v>
      </c>
      <c r="CB105" s="18">
        <v>199</v>
      </c>
      <c r="CC105" s="49">
        <v>367</v>
      </c>
      <c r="CD105" s="14">
        <f>'[1]Группа 3'!BJ53</f>
        <v>36.166666666666664</v>
      </c>
      <c r="CE105" s="68" t="s">
        <v>161</v>
      </c>
      <c r="CF105" s="18">
        <v>244</v>
      </c>
      <c r="CG105" s="18">
        <v>313</v>
      </c>
      <c r="CH105" s="49">
        <v>46</v>
      </c>
      <c r="CI105" s="14">
        <f>'[1]Группа 3'!BO53</f>
        <v>4.282786885245901</v>
      </c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68" t="s">
        <v>161</v>
      </c>
      <c r="EI105" s="18">
        <v>83</v>
      </c>
      <c r="EJ105" s="18">
        <v>313</v>
      </c>
      <c r="EK105" s="49">
        <v>223</v>
      </c>
      <c r="EL105" s="14">
        <f>'[1]Группа 3'!CX53</f>
        <v>6.771084337349397</v>
      </c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68" t="s">
        <v>161</v>
      </c>
      <c r="FM105" s="18">
        <v>81</v>
      </c>
      <c r="FN105" s="18">
        <v>313</v>
      </c>
      <c r="FO105" s="49">
        <v>190</v>
      </c>
      <c r="FP105" s="14">
        <f>'[1]Группа 3'!DR53</f>
        <v>6.864197530864198</v>
      </c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</row>
    <row r="106" spans="1:192" ht="15.75">
      <c r="A106" s="26">
        <v>1</v>
      </c>
      <c r="B106" s="26" t="s">
        <v>221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68"/>
      <c r="N106" s="18"/>
      <c r="O106" s="18"/>
      <c r="P106" s="49"/>
      <c r="Q106" s="14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66"/>
      <c r="AR106" s="67"/>
      <c r="AS106" s="67"/>
      <c r="AT106" s="49"/>
      <c r="AU106" s="14"/>
      <c r="AV106" s="1"/>
      <c r="AW106" s="1"/>
      <c r="AX106" s="1"/>
      <c r="AY106" s="1"/>
      <c r="AZ106" s="1"/>
      <c r="BA106" s="68"/>
      <c r="BB106" s="18"/>
      <c r="BC106" s="18"/>
      <c r="BD106" s="49"/>
      <c r="BE106" s="14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68"/>
      <c r="CA106" s="18"/>
      <c r="CB106" s="18"/>
      <c r="CC106" s="49"/>
      <c r="CD106" s="14"/>
      <c r="CE106" s="68"/>
      <c r="CF106" s="18"/>
      <c r="CG106" s="18"/>
      <c r="CH106" s="49"/>
      <c r="CI106" s="14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3" t="s">
        <v>161</v>
      </c>
      <c r="DT106" s="18">
        <v>5</v>
      </c>
      <c r="DU106" s="18">
        <v>23</v>
      </c>
      <c r="DV106" s="49">
        <v>78</v>
      </c>
      <c r="DW106" s="14">
        <f>'[1]Группа 1'!CD11</f>
        <v>5.6</v>
      </c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3" t="s">
        <v>161</v>
      </c>
      <c r="EI106" s="18">
        <v>4</v>
      </c>
      <c r="EJ106" s="18">
        <v>8</v>
      </c>
      <c r="EK106" s="49">
        <v>20</v>
      </c>
      <c r="EL106" s="14">
        <f>'[1]Группа 1'!CN11</f>
        <v>3</v>
      </c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68"/>
      <c r="FM106" s="18"/>
      <c r="FN106" s="18"/>
      <c r="FO106" s="49"/>
      <c r="FP106" s="14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</row>
    <row r="107" spans="1:192" ht="15.75">
      <c r="A107" s="26">
        <v>3</v>
      </c>
      <c r="B107" s="26" t="s">
        <v>163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68" t="s">
        <v>164</v>
      </c>
      <c r="N107" s="18">
        <v>65</v>
      </c>
      <c r="O107" s="18">
        <v>132</v>
      </c>
      <c r="P107" s="49">
        <v>196</v>
      </c>
      <c r="Q107" s="14">
        <f>'[1]Группа 3'!Q54</f>
        <v>5.030769230769231</v>
      </c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66"/>
      <c r="AR107" s="67"/>
      <c r="AS107" s="67"/>
      <c r="AT107" s="49"/>
      <c r="AU107" s="14"/>
      <c r="AV107" s="1"/>
      <c r="AW107" s="1"/>
      <c r="AX107" s="1"/>
      <c r="AY107" s="1"/>
      <c r="AZ107" s="1"/>
      <c r="BA107" s="68"/>
      <c r="BB107" s="18"/>
      <c r="BC107" s="18"/>
      <c r="BD107" s="49"/>
      <c r="BE107" s="14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68" t="s">
        <v>164</v>
      </c>
      <c r="CA107" s="18">
        <v>13</v>
      </c>
      <c r="CB107" s="18">
        <v>132</v>
      </c>
      <c r="CC107" s="49">
        <v>611</v>
      </c>
      <c r="CD107" s="14">
        <f>'[1]Группа 3'!BJ54</f>
        <v>13.153846153846153</v>
      </c>
      <c r="CE107" s="68"/>
      <c r="CF107" s="18"/>
      <c r="CG107" s="18"/>
      <c r="CH107" s="49"/>
      <c r="CI107" s="14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68"/>
      <c r="EI107" s="18"/>
      <c r="EJ107" s="18"/>
      <c r="EK107" s="49"/>
      <c r="EL107" s="14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68" t="s">
        <v>164</v>
      </c>
      <c r="FH107" s="18">
        <v>110</v>
      </c>
      <c r="FI107" s="18">
        <v>132</v>
      </c>
      <c r="FJ107" s="49">
        <v>65</v>
      </c>
      <c r="FK107" s="14">
        <f>'[1]Группа 3'!DM54</f>
        <v>4.2</v>
      </c>
      <c r="FL107" s="68"/>
      <c r="FM107" s="18"/>
      <c r="FN107" s="18"/>
      <c r="FO107" s="49"/>
      <c r="FP107" s="14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</row>
    <row r="108" spans="1:192" ht="15.75">
      <c r="A108" s="26">
        <v>3</v>
      </c>
      <c r="B108" s="26" t="s">
        <v>461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68"/>
      <c r="N108" s="18"/>
      <c r="O108" s="18"/>
      <c r="P108" s="49"/>
      <c r="Q108" s="14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66"/>
      <c r="AR108" s="67"/>
      <c r="AS108" s="67"/>
      <c r="AT108" s="49"/>
      <c r="AU108" s="14"/>
      <c r="AV108" s="1"/>
      <c r="AW108" s="1"/>
      <c r="AX108" s="1"/>
      <c r="AY108" s="1"/>
      <c r="AZ108" s="1"/>
      <c r="BA108" s="68"/>
      <c r="BB108" s="18"/>
      <c r="BC108" s="18"/>
      <c r="BD108" s="49"/>
      <c r="BE108" s="14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68"/>
      <c r="CA108" s="18"/>
      <c r="CB108" s="18"/>
      <c r="CC108" s="49"/>
      <c r="CD108" s="14"/>
      <c r="CE108" s="68"/>
      <c r="CF108" s="18"/>
      <c r="CG108" s="18"/>
      <c r="CH108" s="49"/>
      <c r="CI108" s="14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68"/>
      <c r="EI108" s="18"/>
      <c r="EJ108" s="18"/>
      <c r="EK108" s="49"/>
      <c r="EL108" s="14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68"/>
      <c r="FH108" s="18"/>
      <c r="FI108" s="18"/>
      <c r="FJ108" s="49"/>
      <c r="FK108" s="14"/>
      <c r="FL108" s="68" t="s">
        <v>462</v>
      </c>
      <c r="FM108" s="18">
        <v>49</v>
      </c>
      <c r="FN108" s="18">
        <v>64</v>
      </c>
      <c r="FO108" s="49">
        <v>26</v>
      </c>
      <c r="FP108" s="14">
        <v>4.31</v>
      </c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</row>
    <row r="109" spans="1:192" ht="15.75">
      <c r="A109" s="26">
        <v>3</v>
      </c>
      <c r="B109" s="26" t="s">
        <v>258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68" t="s">
        <v>259</v>
      </c>
      <c r="N109" s="18">
        <v>11</v>
      </c>
      <c r="O109" s="18">
        <v>15</v>
      </c>
      <c r="P109" s="49">
        <v>58</v>
      </c>
      <c r="Q109" s="14">
        <f>'[1]Группа 3'!Q55</f>
        <v>4.363636363636363</v>
      </c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66"/>
      <c r="AR109" s="67"/>
      <c r="AS109" s="67"/>
      <c r="AT109" s="49"/>
      <c r="AU109" s="14"/>
      <c r="AV109" s="1"/>
      <c r="AW109" s="1"/>
      <c r="AX109" s="1"/>
      <c r="AY109" s="1"/>
      <c r="AZ109" s="1"/>
      <c r="BA109" s="68"/>
      <c r="BB109" s="18"/>
      <c r="BC109" s="18"/>
      <c r="BD109" s="49"/>
      <c r="BE109" s="14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62" t="s">
        <v>260</v>
      </c>
      <c r="CA109" s="59">
        <v>1</v>
      </c>
      <c r="CB109" s="59">
        <v>2</v>
      </c>
      <c r="CC109" s="60">
        <v>164</v>
      </c>
      <c r="CD109" s="61">
        <f>'[1]Группа 3'!BJ55</f>
        <v>5</v>
      </c>
      <c r="CE109" s="68"/>
      <c r="CF109" s="18"/>
      <c r="CG109" s="18"/>
      <c r="CH109" s="49"/>
      <c r="CI109" s="14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68"/>
      <c r="EI109" s="18"/>
      <c r="EJ109" s="18"/>
      <c r="EK109" s="49"/>
      <c r="EL109" s="14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68"/>
      <c r="FH109" s="18"/>
      <c r="FI109" s="18"/>
      <c r="FJ109" s="49"/>
      <c r="FK109" s="14"/>
      <c r="FL109" s="68"/>
      <c r="FM109" s="18"/>
      <c r="FN109" s="18"/>
      <c r="FO109" s="49"/>
      <c r="FP109" s="14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</row>
    <row r="110" spans="1:192" ht="15.75">
      <c r="A110" s="26">
        <v>1</v>
      </c>
      <c r="B110" s="26" t="s">
        <v>319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3" t="s">
        <v>320</v>
      </c>
      <c r="N110" s="18">
        <v>20</v>
      </c>
      <c r="O110" s="18">
        <v>33</v>
      </c>
      <c r="P110" s="49">
        <v>50</v>
      </c>
      <c r="Q110" s="14">
        <f>'[1]Группа 1'!L12</f>
        <v>2.65</v>
      </c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66"/>
      <c r="AR110" s="67"/>
      <c r="AS110" s="67"/>
      <c r="AT110" s="49"/>
      <c r="AU110" s="14"/>
      <c r="AV110" s="13" t="s">
        <v>320</v>
      </c>
      <c r="AW110" s="18">
        <v>17</v>
      </c>
      <c r="AX110" s="18">
        <v>33</v>
      </c>
      <c r="AY110" s="49">
        <v>49</v>
      </c>
      <c r="AZ110" s="14">
        <f>'[1]Группа 1'!AF12</f>
        <v>2.9411764705882355</v>
      </c>
      <c r="BA110" s="68"/>
      <c r="BB110" s="18"/>
      <c r="BC110" s="18"/>
      <c r="BD110" s="49"/>
      <c r="BE110" s="14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62"/>
      <c r="CA110" s="59"/>
      <c r="CB110" s="59"/>
      <c r="CC110" s="60"/>
      <c r="CD110" s="61"/>
      <c r="CE110" s="68"/>
      <c r="CF110" s="18"/>
      <c r="CG110" s="18"/>
      <c r="CH110" s="49"/>
      <c r="CI110" s="14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3" t="s">
        <v>320</v>
      </c>
      <c r="EI110" s="18">
        <v>21</v>
      </c>
      <c r="EJ110" s="18">
        <v>33</v>
      </c>
      <c r="EK110" s="49">
        <v>43</v>
      </c>
      <c r="EL110" s="14">
        <f>'[1]Группа 1'!CN12</f>
        <v>2.571428571428571</v>
      </c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68"/>
      <c r="FH110" s="18"/>
      <c r="FI110" s="18"/>
      <c r="FJ110" s="49"/>
      <c r="FK110" s="14"/>
      <c r="FL110" s="68"/>
      <c r="FM110" s="18"/>
      <c r="FN110" s="18"/>
      <c r="FO110" s="49"/>
      <c r="FP110" s="14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</row>
    <row r="111" spans="1:192" ht="15.75">
      <c r="A111" s="72">
        <v>1</v>
      </c>
      <c r="B111" s="72" t="s">
        <v>385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74" t="s">
        <v>287</v>
      </c>
      <c r="N111" s="18">
        <v>10</v>
      </c>
      <c r="O111" s="18">
        <v>15</v>
      </c>
      <c r="P111" s="49">
        <v>115</v>
      </c>
      <c r="Q111" s="14">
        <f>'[1]Группа 1'!L13</f>
        <v>2.5</v>
      </c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66"/>
      <c r="AR111" s="67"/>
      <c r="AS111" s="67"/>
      <c r="AT111" s="49"/>
      <c r="AU111" s="14"/>
      <c r="AV111" s="74" t="s">
        <v>386</v>
      </c>
      <c r="AW111" s="18">
        <v>4</v>
      </c>
      <c r="AX111" s="18">
        <v>14</v>
      </c>
      <c r="AY111" s="49">
        <v>81</v>
      </c>
      <c r="AZ111" s="14">
        <f>'[1]Группа 1'!AF13</f>
        <v>4.5</v>
      </c>
      <c r="BA111" s="68"/>
      <c r="BB111" s="18"/>
      <c r="BC111" s="18"/>
      <c r="BD111" s="49"/>
      <c r="BE111" s="14"/>
      <c r="BF111" s="1"/>
      <c r="BG111" s="1"/>
      <c r="BH111" s="1"/>
      <c r="BI111" s="1"/>
      <c r="BJ111" s="1"/>
      <c r="BK111" s="74" t="s">
        <v>386</v>
      </c>
      <c r="BL111" s="18">
        <v>9</v>
      </c>
      <c r="BM111" s="18">
        <v>14</v>
      </c>
      <c r="BN111" s="49">
        <v>55</v>
      </c>
      <c r="BO111" s="14">
        <f>'[1]Группа 1'!AP13</f>
        <v>2.5555555555555554</v>
      </c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62"/>
      <c r="CA111" s="59"/>
      <c r="CB111" s="59"/>
      <c r="CC111" s="60"/>
      <c r="CD111" s="61"/>
      <c r="CE111" s="68"/>
      <c r="CF111" s="18"/>
      <c r="CG111" s="18"/>
      <c r="CH111" s="49"/>
      <c r="CI111" s="14"/>
      <c r="CJ111" s="1"/>
      <c r="CK111" s="1"/>
      <c r="CL111" s="1"/>
      <c r="CM111" s="1"/>
      <c r="CN111" s="1"/>
      <c r="CO111" s="58" t="s">
        <v>144</v>
      </c>
      <c r="CP111" s="59">
        <v>1</v>
      </c>
      <c r="CQ111" s="59">
        <v>5</v>
      </c>
      <c r="CR111" s="60">
        <v>220</v>
      </c>
      <c r="CS111" s="61">
        <f>'[1]Группа 1'!AZ13</f>
        <v>7.5</v>
      </c>
      <c r="CT111" s="74" t="s">
        <v>144</v>
      </c>
      <c r="CU111" s="18">
        <v>5</v>
      </c>
      <c r="CV111" s="18">
        <v>5</v>
      </c>
      <c r="CW111" s="49">
        <v>29</v>
      </c>
      <c r="CX111" s="14">
        <f>'[1]Группа 1'!BE13</f>
        <v>2</v>
      </c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74" t="s">
        <v>386</v>
      </c>
      <c r="DT111" s="18">
        <v>7</v>
      </c>
      <c r="DU111" s="18">
        <v>14</v>
      </c>
      <c r="DV111" s="49">
        <v>95</v>
      </c>
      <c r="DW111" s="14">
        <f>'[1]Группа 1'!CD13</f>
        <v>3</v>
      </c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74" t="s">
        <v>287</v>
      </c>
      <c r="EI111" s="18">
        <v>15</v>
      </c>
      <c r="EJ111" s="18">
        <v>15</v>
      </c>
      <c r="EK111" s="49">
        <v>19</v>
      </c>
      <c r="EL111" s="14">
        <f>'[1]Группа 1'!CN13</f>
        <v>2</v>
      </c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68"/>
      <c r="FH111" s="18"/>
      <c r="FI111" s="18"/>
      <c r="FJ111" s="49"/>
      <c r="FK111" s="14"/>
      <c r="FL111" s="68"/>
      <c r="FM111" s="18"/>
      <c r="FN111" s="18"/>
      <c r="FO111" s="49"/>
      <c r="FP111" s="14"/>
      <c r="FQ111" s="58" t="s">
        <v>390</v>
      </c>
      <c r="FR111" s="59">
        <v>2</v>
      </c>
      <c r="FS111" s="59">
        <v>15</v>
      </c>
      <c r="FT111" s="60">
        <v>193</v>
      </c>
      <c r="FU111" s="61">
        <f>'[1]Группа 1'!DH13</f>
        <v>10</v>
      </c>
      <c r="FV111" s="1"/>
      <c r="FW111" s="1"/>
      <c r="FX111" s="1"/>
      <c r="FY111" s="1"/>
      <c r="FZ111" s="1"/>
      <c r="GA111" s="74" t="s">
        <v>287</v>
      </c>
      <c r="GB111" s="18">
        <v>8</v>
      </c>
      <c r="GC111" s="18">
        <v>15</v>
      </c>
      <c r="GD111" s="49">
        <v>122</v>
      </c>
      <c r="GE111" s="14">
        <f>'[1]Группа 1'!DM13</f>
        <v>2.875</v>
      </c>
      <c r="GF111" s="1"/>
      <c r="GG111" s="1"/>
      <c r="GH111" s="1"/>
      <c r="GI111" s="1"/>
      <c r="GJ111" s="1"/>
    </row>
    <row r="112" spans="1:192" ht="15.75">
      <c r="A112" s="72">
        <v>1</v>
      </c>
      <c r="B112" s="72" t="s">
        <v>387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3"/>
      <c r="N112" s="18"/>
      <c r="O112" s="18"/>
      <c r="P112" s="49"/>
      <c r="Q112" s="14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74" t="s">
        <v>388</v>
      </c>
      <c r="AR112" s="18">
        <v>14</v>
      </c>
      <c r="AS112" s="18">
        <v>18</v>
      </c>
      <c r="AT112" s="49">
        <v>36</v>
      </c>
      <c r="AU112" s="14">
        <f>'[1]Группа 1'!V14</f>
        <v>2.2857142857142856</v>
      </c>
      <c r="AV112" s="13"/>
      <c r="AW112" s="18"/>
      <c r="AX112" s="18"/>
      <c r="AY112" s="49"/>
      <c r="AZ112" s="14"/>
      <c r="BA112" s="68"/>
      <c r="BB112" s="18"/>
      <c r="BC112" s="18"/>
      <c r="BD112" s="49"/>
      <c r="BE112" s="14"/>
      <c r="BF112" s="1"/>
      <c r="BG112" s="1"/>
      <c r="BH112" s="1"/>
      <c r="BI112" s="1"/>
      <c r="BJ112" s="1"/>
      <c r="BK112" s="74" t="s">
        <v>388</v>
      </c>
      <c r="BL112" s="18">
        <v>13</v>
      </c>
      <c r="BM112" s="18">
        <v>18</v>
      </c>
      <c r="BN112" s="49">
        <v>35</v>
      </c>
      <c r="BO112" s="14">
        <f>'[1]Группа 1'!AP14</f>
        <v>2.3846153846153846</v>
      </c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74" t="s">
        <v>388</v>
      </c>
      <c r="CA112" s="18">
        <v>6</v>
      </c>
      <c r="CB112" s="18">
        <v>18</v>
      </c>
      <c r="CC112" s="49">
        <v>71</v>
      </c>
      <c r="CD112" s="14">
        <f>'[1]Группа 1'!AU14</f>
        <v>4</v>
      </c>
      <c r="CE112" s="68"/>
      <c r="CF112" s="18"/>
      <c r="CG112" s="18"/>
      <c r="CH112" s="49"/>
      <c r="CI112" s="14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3"/>
      <c r="EI112" s="18"/>
      <c r="EJ112" s="18"/>
      <c r="EK112" s="49"/>
      <c r="EL112" s="14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68"/>
      <c r="FH112" s="18"/>
      <c r="FI112" s="18"/>
      <c r="FJ112" s="49"/>
      <c r="FK112" s="14"/>
      <c r="FL112" s="68"/>
      <c r="FM112" s="18"/>
      <c r="FN112" s="18"/>
      <c r="FO112" s="49"/>
      <c r="FP112" s="14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</row>
    <row r="113" spans="1:192" ht="15.75">
      <c r="A113" s="72">
        <v>3</v>
      </c>
      <c r="B113" s="26" t="s">
        <v>430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68" t="s">
        <v>267</v>
      </c>
      <c r="N113" s="18">
        <v>44</v>
      </c>
      <c r="O113" s="18">
        <v>137</v>
      </c>
      <c r="P113" s="49">
        <v>397</v>
      </c>
      <c r="Q113" s="14">
        <f>'[1]Группа 3'!Q56</f>
        <v>6.113636363636363</v>
      </c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74"/>
      <c r="AR113" s="18"/>
      <c r="AS113" s="18"/>
      <c r="AT113" s="49"/>
      <c r="AU113" s="14"/>
      <c r="AV113" s="13"/>
      <c r="AW113" s="18"/>
      <c r="AX113" s="18"/>
      <c r="AY113" s="49"/>
      <c r="AZ113" s="14"/>
      <c r="BA113" s="68"/>
      <c r="BB113" s="18"/>
      <c r="BC113" s="18"/>
      <c r="BD113" s="49"/>
      <c r="BE113" s="14"/>
      <c r="BF113" s="1"/>
      <c r="BG113" s="1"/>
      <c r="BH113" s="1"/>
      <c r="BI113" s="1"/>
      <c r="BJ113" s="1"/>
      <c r="BK113" s="74"/>
      <c r="BL113" s="18"/>
      <c r="BM113" s="18"/>
      <c r="BN113" s="49"/>
      <c r="BO113" s="14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74"/>
      <c r="CA113" s="18"/>
      <c r="CB113" s="18"/>
      <c r="CC113" s="49"/>
      <c r="CD113" s="14"/>
      <c r="CE113" s="68"/>
      <c r="CF113" s="18"/>
      <c r="CG113" s="18"/>
      <c r="CH113" s="49"/>
      <c r="CI113" s="14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68" t="s">
        <v>267</v>
      </c>
      <c r="EI113" s="18">
        <v>122</v>
      </c>
      <c r="EJ113" s="18">
        <v>137</v>
      </c>
      <c r="EK113" s="49">
        <v>64</v>
      </c>
      <c r="EL113" s="14">
        <f>'[1]Группа 3'!CX56</f>
        <v>4.122950819672131</v>
      </c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68"/>
      <c r="FH113" s="18"/>
      <c r="FI113" s="18"/>
      <c r="FJ113" s="49"/>
      <c r="FK113" s="14"/>
      <c r="FL113" s="68"/>
      <c r="FM113" s="18"/>
      <c r="FN113" s="18"/>
      <c r="FO113" s="49"/>
      <c r="FP113" s="14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</row>
    <row r="114" spans="1:192" ht="15.75">
      <c r="A114" s="26">
        <v>1</v>
      </c>
      <c r="B114" s="72" t="s">
        <v>366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3"/>
      <c r="N114" s="18"/>
      <c r="O114" s="18"/>
      <c r="P114" s="49"/>
      <c r="Q114" s="14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66"/>
      <c r="AR114" s="67"/>
      <c r="AS114" s="67"/>
      <c r="AT114" s="49"/>
      <c r="AU114" s="14"/>
      <c r="AV114" s="13" t="s">
        <v>367</v>
      </c>
      <c r="AW114" s="18">
        <v>4</v>
      </c>
      <c r="AX114" s="18">
        <v>12</v>
      </c>
      <c r="AY114" s="49">
        <v>60</v>
      </c>
      <c r="AZ114" s="14">
        <f>'[1]Группа 1'!AF15</f>
        <v>4</v>
      </c>
      <c r="BA114" s="68"/>
      <c r="BB114" s="18"/>
      <c r="BC114" s="18"/>
      <c r="BD114" s="49"/>
      <c r="BE114" s="14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62"/>
      <c r="CA114" s="59"/>
      <c r="CB114" s="59"/>
      <c r="CC114" s="60"/>
      <c r="CD114" s="61"/>
      <c r="CE114" s="68"/>
      <c r="CF114" s="18"/>
      <c r="CG114" s="18"/>
      <c r="CH114" s="49"/>
      <c r="CI114" s="14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3" t="s">
        <v>368</v>
      </c>
      <c r="EI114" s="18">
        <v>16</v>
      </c>
      <c r="EJ114" s="18">
        <v>19</v>
      </c>
      <c r="EK114" s="49">
        <v>37</v>
      </c>
      <c r="EL114" s="14">
        <f>'[1]Группа 1'!CN15</f>
        <v>2.1875</v>
      </c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68"/>
      <c r="FH114" s="18"/>
      <c r="FI114" s="18"/>
      <c r="FJ114" s="49"/>
      <c r="FK114" s="14"/>
      <c r="FL114" s="13" t="s">
        <v>154</v>
      </c>
      <c r="FM114" s="18">
        <v>24</v>
      </c>
      <c r="FN114" s="18">
        <v>39</v>
      </c>
      <c r="FO114" s="49">
        <v>42</v>
      </c>
      <c r="FP114" s="14">
        <f>'[1]Группа 1'!DC15</f>
        <v>2.625</v>
      </c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</row>
    <row r="115" spans="1:192" ht="15.75">
      <c r="A115" s="26">
        <v>1</v>
      </c>
      <c r="B115" s="72" t="s">
        <v>446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3"/>
      <c r="N115" s="18"/>
      <c r="O115" s="18"/>
      <c r="P115" s="49"/>
      <c r="Q115" s="14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66"/>
      <c r="AR115" s="67"/>
      <c r="AS115" s="67"/>
      <c r="AT115" s="49"/>
      <c r="AU115" s="14"/>
      <c r="AV115" s="58" t="s">
        <v>147</v>
      </c>
      <c r="AW115" s="59">
        <v>3</v>
      </c>
      <c r="AX115" s="59">
        <v>22</v>
      </c>
      <c r="AY115" s="75">
        <v>108</v>
      </c>
      <c r="AZ115" s="75">
        <v>9.07</v>
      </c>
      <c r="BA115" s="68"/>
      <c r="BB115" s="18"/>
      <c r="BC115" s="18"/>
      <c r="BD115" s="49"/>
      <c r="BE115" s="14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62"/>
      <c r="CA115" s="59"/>
      <c r="CB115" s="59"/>
      <c r="CC115" s="60"/>
      <c r="CD115" s="61"/>
      <c r="CE115" s="68"/>
      <c r="CF115" s="18"/>
      <c r="CG115" s="18"/>
      <c r="CH115" s="49"/>
      <c r="CI115" s="14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3"/>
      <c r="EI115" s="18"/>
      <c r="EJ115" s="18"/>
      <c r="EK115" s="49"/>
      <c r="EL115" s="14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68"/>
      <c r="FH115" s="18"/>
      <c r="FI115" s="18"/>
      <c r="FJ115" s="49"/>
      <c r="FK115" s="14"/>
      <c r="FL115" s="13"/>
      <c r="FM115" s="18"/>
      <c r="FN115" s="18"/>
      <c r="FO115" s="49"/>
      <c r="FP115" s="14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3" t="s">
        <v>146</v>
      </c>
      <c r="GB115" s="18">
        <v>32</v>
      </c>
      <c r="GC115" s="18">
        <v>43</v>
      </c>
      <c r="GD115" s="1">
        <v>90</v>
      </c>
      <c r="GE115" s="1">
        <v>2.34</v>
      </c>
      <c r="GF115" s="1"/>
      <c r="GG115" s="1"/>
      <c r="GH115" s="1"/>
      <c r="GI115" s="1"/>
      <c r="GJ115" s="1"/>
    </row>
    <row r="116" spans="1:192" ht="15.75">
      <c r="A116" s="26">
        <v>1</v>
      </c>
      <c r="B116" s="26" t="s">
        <v>271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3" t="s">
        <v>161</v>
      </c>
      <c r="N116" s="18">
        <v>24</v>
      </c>
      <c r="O116" s="18">
        <v>43</v>
      </c>
      <c r="P116" s="49">
        <v>102</v>
      </c>
      <c r="Q116" s="14">
        <f>'[1]Группа 1'!L16</f>
        <v>2.791666666666667</v>
      </c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66"/>
      <c r="AR116" s="67"/>
      <c r="AS116" s="67"/>
      <c r="AT116" s="49"/>
      <c r="AU116" s="14"/>
      <c r="AV116" s="13" t="s">
        <v>272</v>
      </c>
      <c r="AW116" s="18">
        <v>18</v>
      </c>
      <c r="AX116" s="18">
        <v>36</v>
      </c>
      <c r="AY116" s="49">
        <v>96</v>
      </c>
      <c r="AZ116" s="14">
        <f>'[1]Группа 1'!AF16</f>
        <v>3</v>
      </c>
      <c r="BA116" s="68"/>
      <c r="BB116" s="18"/>
      <c r="BC116" s="18"/>
      <c r="BD116" s="49"/>
      <c r="BE116" s="14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62"/>
      <c r="CA116" s="59"/>
      <c r="CB116" s="59"/>
      <c r="CC116" s="60"/>
      <c r="CD116" s="61"/>
      <c r="CE116" s="68"/>
      <c r="CF116" s="18"/>
      <c r="CG116" s="18"/>
      <c r="CH116" s="49"/>
      <c r="CI116" s="14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3" t="s">
        <v>162</v>
      </c>
      <c r="EI116" s="18">
        <v>19</v>
      </c>
      <c r="EJ116" s="18">
        <v>19</v>
      </c>
      <c r="EK116" s="49">
        <v>20</v>
      </c>
      <c r="EL116" s="14">
        <f>'[1]Группа 1'!CN16</f>
        <v>2</v>
      </c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68"/>
      <c r="FH116" s="18"/>
      <c r="FI116" s="18"/>
      <c r="FJ116" s="49"/>
      <c r="FK116" s="14"/>
      <c r="FL116" s="68"/>
      <c r="FM116" s="18"/>
      <c r="FN116" s="18"/>
      <c r="FO116" s="49"/>
      <c r="FP116" s="14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</row>
    <row r="117" spans="1:192" ht="15.75">
      <c r="A117" s="26">
        <v>1</v>
      </c>
      <c r="B117" s="26" t="s">
        <v>296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3"/>
      <c r="N117" s="18"/>
      <c r="O117" s="18"/>
      <c r="P117" s="49"/>
      <c r="Q117" s="14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3" t="s">
        <v>297</v>
      </c>
      <c r="AR117" s="18">
        <v>14</v>
      </c>
      <c r="AS117" s="18">
        <v>14</v>
      </c>
      <c r="AT117" s="49">
        <v>8</v>
      </c>
      <c r="AU117" s="14">
        <f>'[1]Группа 1'!V22</f>
        <v>1</v>
      </c>
      <c r="AV117" s="13"/>
      <c r="AW117" s="18"/>
      <c r="AX117" s="18"/>
      <c r="AY117" s="49"/>
      <c r="AZ117" s="14"/>
      <c r="BA117" s="68"/>
      <c r="BB117" s="18"/>
      <c r="BC117" s="18"/>
      <c r="BD117" s="49"/>
      <c r="BE117" s="14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62"/>
      <c r="CA117" s="59"/>
      <c r="CB117" s="59"/>
      <c r="CC117" s="60"/>
      <c r="CD117" s="61"/>
      <c r="CE117" s="68"/>
      <c r="CF117" s="18"/>
      <c r="CG117" s="18"/>
      <c r="CH117" s="49"/>
      <c r="CI117" s="14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3"/>
      <c r="EI117" s="18"/>
      <c r="EJ117" s="18"/>
      <c r="EK117" s="49"/>
      <c r="EL117" s="14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68"/>
      <c r="FH117" s="18"/>
      <c r="FI117" s="18"/>
      <c r="FJ117" s="49"/>
      <c r="FK117" s="14"/>
      <c r="FL117" s="68"/>
      <c r="FM117" s="18"/>
      <c r="FN117" s="18"/>
      <c r="FO117" s="49"/>
      <c r="FP117" s="14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</row>
    <row r="118" spans="1:192" ht="15.75">
      <c r="A118" s="26">
        <v>1</v>
      </c>
      <c r="B118" s="26" t="s">
        <v>298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3"/>
      <c r="N118" s="18"/>
      <c r="O118" s="18"/>
      <c r="P118" s="49"/>
      <c r="Q118" s="14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3" t="s">
        <v>299</v>
      </c>
      <c r="AR118" s="18">
        <v>16</v>
      </c>
      <c r="AS118" s="18">
        <v>16</v>
      </c>
      <c r="AT118" s="49">
        <v>11</v>
      </c>
      <c r="AU118" s="14">
        <f>'[1]Группа 1'!V17</f>
        <v>2</v>
      </c>
      <c r="AV118" s="13"/>
      <c r="AW118" s="18"/>
      <c r="AX118" s="18"/>
      <c r="AY118" s="49"/>
      <c r="AZ118" s="14"/>
      <c r="BA118" s="68"/>
      <c r="BB118" s="18"/>
      <c r="BC118" s="18"/>
      <c r="BD118" s="49"/>
      <c r="BE118" s="14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62"/>
      <c r="CA118" s="59"/>
      <c r="CB118" s="59"/>
      <c r="CC118" s="60"/>
      <c r="CD118" s="61"/>
      <c r="CE118" s="68"/>
      <c r="CF118" s="18"/>
      <c r="CG118" s="18"/>
      <c r="CH118" s="49"/>
      <c r="CI118" s="14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3"/>
      <c r="EI118" s="18"/>
      <c r="EJ118" s="18"/>
      <c r="EK118" s="49"/>
      <c r="EL118" s="14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68"/>
      <c r="FH118" s="18"/>
      <c r="FI118" s="18"/>
      <c r="FJ118" s="49"/>
      <c r="FK118" s="14"/>
      <c r="FL118" s="68"/>
      <c r="FM118" s="18"/>
      <c r="FN118" s="18"/>
      <c r="FO118" s="49"/>
      <c r="FP118" s="14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</row>
    <row r="119" spans="1:192" ht="15.75">
      <c r="A119" s="26">
        <v>1</v>
      </c>
      <c r="B119" s="26" t="s">
        <v>288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3"/>
      <c r="N119" s="18"/>
      <c r="O119" s="18"/>
      <c r="P119" s="49"/>
      <c r="Q119" s="14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3"/>
      <c r="AR119" s="18"/>
      <c r="AS119" s="18"/>
      <c r="AT119" s="49"/>
      <c r="AU119" s="14"/>
      <c r="AV119" s="13" t="s">
        <v>262</v>
      </c>
      <c r="AW119" s="18">
        <v>5</v>
      </c>
      <c r="AX119" s="18">
        <v>5</v>
      </c>
      <c r="AY119" s="49">
        <v>36</v>
      </c>
      <c r="AZ119" s="14">
        <f>'[1]Группа 1'!AF18</f>
        <v>1</v>
      </c>
      <c r="BA119" s="68"/>
      <c r="BB119" s="18"/>
      <c r="BC119" s="18"/>
      <c r="BD119" s="49"/>
      <c r="BE119" s="14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62"/>
      <c r="CA119" s="59"/>
      <c r="CB119" s="59"/>
      <c r="CC119" s="60"/>
      <c r="CD119" s="61"/>
      <c r="CE119" s="68"/>
      <c r="CF119" s="18"/>
      <c r="CG119" s="18"/>
      <c r="CH119" s="49"/>
      <c r="CI119" s="14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3"/>
      <c r="EI119" s="18"/>
      <c r="EJ119" s="18"/>
      <c r="EK119" s="49"/>
      <c r="EL119" s="14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68"/>
      <c r="FH119" s="18"/>
      <c r="FI119" s="18"/>
      <c r="FJ119" s="49"/>
      <c r="FK119" s="14"/>
      <c r="FL119" s="68"/>
      <c r="FM119" s="18"/>
      <c r="FN119" s="18"/>
      <c r="FO119" s="49"/>
      <c r="FP119" s="14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</row>
    <row r="120" spans="1:192" ht="15.75">
      <c r="A120" s="72">
        <v>1</v>
      </c>
      <c r="B120" s="72" t="s">
        <v>354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3"/>
      <c r="N120" s="18"/>
      <c r="O120" s="18"/>
      <c r="P120" s="49"/>
      <c r="Q120" s="14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3"/>
      <c r="AR120" s="18"/>
      <c r="AS120" s="18"/>
      <c r="AT120" s="49"/>
      <c r="AU120" s="14"/>
      <c r="AV120" s="13" t="s">
        <v>248</v>
      </c>
      <c r="AW120" s="18">
        <v>17</v>
      </c>
      <c r="AX120" s="18">
        <v>44</v>
      </c>
      <c r="AY120" s="49">
        <v>90</v>
      </c>
      <c r="AZ120" s="14">
        <f>'[1]Группа 1'!AF23</f>
        <v>3.588235294117647</v>
      </c>
      <c r="BA120" s="68"/>
      <c r="BB120" s="18"/>
      <c r="BC120" s="18"/>
      <c r="BD120" s="49"/>
      <c r="BE120" s="14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62"/>
      <c r="CA120" s="59"/>
      <c r="CB120" s="59"/>
      <c r="CC120" s="60"/>
      <c r="CD120" s="61"/>
      <c r="CE120" s="68"/>
      <c r="CF120" s="18"/>
      <c r="CG120" s="18"/>
      <c r="CH120" s="49"/>
      <c r="CI120" s="14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3" t="s">
        <v>262</v>
      </c>
      <c r="EI120" s="18">
        <v>9</v>
      </c>
      <c r="EJ120" s="18">
        <v>12</v>
      </c>
      <c r="EK120" s="49">
        <v>22</v>
      </c>
      <c r="EL120" s="14">
        <f>'[1]Группа 1'!CN23</f>
        <v>1.333333333333333</v>
      </c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68"/>
      <c r="FH120" s="18"/>
      <c r="FI120" s="18"/>
      <c r="FJ120" s="49"/>
      <c r="FK120" s="14"/>
      <c r="FL120" s="68"/>
      <c r="FM120" s="18"/>
      <c r="FN120" s="18"/>
      <c r="FO120" s="49"/>
      <c r="FP120" s="14"/>
      <c r="FQ120" s="13" t="s">
        <v>248</v>
      </c>
      <c r="FR120" s="18">
        <v>15</v>
      </c>
      <c r="FS120" s="18">
        <v>44</v>
      </c>
      <c r="FT120" s="49">
        <v>76</v>
      </c>
      <c r="FU120" s="14">
        <f>'[1]Группа 1'!DH23</f>
        <v>3.933333333333333</v>
      </c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</row>
    <row r="121" spans="1:192" ht="15.75">
      <c r="A121" s="26">
        <v>1</v>
      </c>
      <c r="B121" s="72" t="s">
        <v>447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3"/>
      <c r="N121" s="18"/>
      <c r="O121" s="18"/>
      <c r="P121" s="49"/>
      <c r="Q121" s="14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3"/>
      <c r="AR121" s="18"/>
      <c r="AS121" s="18"/>
      <c r="AT121" s="49"/>
      <c r="AU121" s="14"/>
      <c r="AV121" s="13" t="s">
        <v>214</v>
      </c>
      <c r="AW121" s="18">
        <v>5</v>
      </c>
      <c r="AX121" s="18">
        <v>12</v>
      </c>
      <c r="AY121" s="1">
        <v>119</v>
      </c>
      <c r="AZ121" s="1">
        <v>3.4</v>
      </c>
      <c r="BA121" s="68"/>
      <c r="BB121" s="18"/>
      <c r="BC121" s="18"/>
      <c r="BD121" s="49"/>
      <c r="BE121" s="14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3" t="s">
        <v>70</v>
      </c>
      <c r="CA121" s="18">
        <v>8</v>
      </c>
      <c r="CB121" s="18">
        <v>19</v>
      </c>
      <c r="CC121" s="49">
        <v>283</v>
      </c>
      <c r="CD121" s="14">
        <v>3.38</v>
      </c>
      <c r="CE121" s="68"/>
      <c r="CF121" s="18"/>
      <c r="CG121" s="18"/>
      <c r="CH121" s="49"/>
      <c r="CI121" s="14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3"/>
      <c r="EI121" s="18"/>
      <c r="EJ121" s="18"/>
      <c r="EK121" s="49"/>
      <c r="EL121" s="14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68"/>
      <c r="FH121" s="18"/>
      <c r="FI121" s="18"/>
      <c r="FJ121" s="49"/>
      <c r="FK121" s="14"/>
      <c r="FL121" s="68"/>
      <c r="FM121" s="18"/>
      <c r="FN121" s="18"/>
      <c r="FO121" s="49"/>
      <c r="FP121" s="14"/>
      <c r="FQ121" s="13"/>
      <c r="FR121" s="18"/>
      <c r="FS121" s="18"/>
      <c r="FT121" s="49"/>
      <c r="FU121" s="14"/>
      <c r="FV121" s="1"/>
      <c r="FW121" s="1"/>
      <c r="FX121" s="1"/>
      <c r="FY121" s="1"/>
      <c r="FZ121" s="1"/>
      <c r="GA121" s="13" t="s">
        <v>267</v>
      </c>
      <c r="GB121" s="18">
        <v>22</v>
      </c>
      <c r="GC121" s="18">
        <v>35</v>
      </c>
      <c r="GD121" s="1">
        <v>90</v>
      </c>
      <c r="GE121" s="1">
        <v>2.59</v>
      </c>
      <c r="GF121" s="1"/>
      <c r="GG121" s="1"/>
      <c r="GH121" s="1"/>
      <c r="GI121" s="1"/>
      <c r="GJ121" s="1"/>
    </row>
    <row r="122" spans="1:192" ht="15.75">
      <c r="A122" s="72">
        <v>1</v>
      </c>
      <c r="B122" s="72" t="s">
        <v>453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3" t="s">
        <v>456</v>
      </c>
      <c r="N122" s="18">
        <v>27</v>
      </c>
      <c r="O122" s="18">
        <v>33</v>
      </c>
      <c r="P122" s="49">
        <v>190</v>
      </c>
      <c r="Q122" s="14">
        <v>2.22</v>
      </c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3"/>
      <c r="AR122" s="18"/>
      <c r="AS122" s="18"/>
      <c r="AT122" s="49"/>
      <c r="AU122" s="14"/>
      <c r="AV122" s="13"/>
      <c r="AW122" s="18"/>
      <c r="AX122" s="18"/>
      <c r="AY122" s="1"/>
      <c r="AZ122" s="1"/>
      <c r="BA122" s="68"/>
      <c r="BB122" s="18"/>
      <c r="BC122" s="18"/>
      <c r="BD122" s="49"/>
      <c r="BE122" s="14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3"/>
      <c r="CA122" s="18"/>
      <c r="CB122" s="18"/>
      <c r="CC122" s="49"/>
      <c r="CD122" s="14"/>
      <c r="CE122" s="68"/>
      <c r="CF122" s="18"/>
      <c r="CG122" s="18"/>
      <c r="CH122" s="49"/>
      <c r="CI122" s="14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3" t="s">
        <v>456</v>
      </c>
      <c r="EI122" s="18">
        <v>21</v>
      </c>
      <c r="EJ122" s="18">
        <v>33</v>
      </c>
      <c r="EK122" s="49">
        <v>252</v>
      </c>
      <c r="EL122" s="14">
        <v>2.57</v>
      </c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68"/>
      <c r="FH122" s="18"/>
      <c r="FI122" s="18"/>
      <c r="FJ122" s="49"/>
      <c r="FK122" s="14"/>
      <c r="FL122" s="68"/>
      <c r="FM122" s="18"/>
      <c r="FN122" s="18"/>
      <c r="FO122" s="49"/>
      <c r="FP122" s="14"/>
      <c r="FQ122" s="13"/>
      <c r="FR122" s="18"/>
      <c r="FS122" s="18"/>
      <c r="FT122" s="49"/>
      <c r="FU122" s="14"/>
      <c r="FV122" s="1"/>
      <c r="FW122" s="1"/>
      <c r="FX122" s="1"/>
      <c r="FY122" s="1"/>
      <c r="FZ122" s="1"/>
      <c r="GA122" s="13"/>
      <c r="GB122" s="18"/>
      <c r="GC122" s="18"/>
      <c r="GD122" s="1"/>
      <c r="GE122" s="1"/>
      <c r="GF122" s="1"/>
      <c r="GG122" s="1"/>
      <c r="GH122" s="1"/>
      <c r="GI122" s="1"/>
      <c r="GJ122" s="1"/>
    </row>
    <row r="123" spans="1:192" ht="15.75">
      <c r="A123" s="72">
        <v>1</v>
      </c>
      <c r="B123" s="72" t="s">
        <v>454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3"/>
      <c r="N123" s="18"/>
      <c r="O123" s="18"/>
      <c r="P123" s="49"/>
      <c r="Q123" s="14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3"/>
      <c r="AR123" s="18"/>
      <c r="AS123" s="18"/>
      <c r="AT123" s="49"/>
      <c r="AU123" s="14"/>
      <c r="AV123" s="13"/>
      <c r="AW123" s="18"/>
      <c r="AX123" s="18"/>
      <c r="AY123" s="1"/>
      <c r="AZ123" s="1"/>
      <c r="BA123" s="13" t="s">
        <v>457</v>
      </c>
      <c r="BB123" s="18">
        <v>13</v>
      </c>
      <c r="BC123" s="18">
        <v>13</v>
      </c>
      <c r="BD123" s="49">
        <v>202</v>
      </c>
      <c r="BE123" s="14">
        <v>2</v>
      </c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3"/>
      <c r="CA123" s="18"/>
      <c r="CB123" s="18"/>
      <c r="CC123" s="49"/>
      <c r="CD123" s="14"/>
      <c r="CE123" s="68"/>
      <c r="CF123" s="18"/>
      <c r="CG123" s="18"/>
      <c r="CH123" s="49"/>
      <c r="CI123" s="14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3" t="s">
        <v>457</v>
      </c>
      <c r="EI123" s="18">
        <v>12</v>
      </c>
      <c r="EJ123" s="18">
        <v>12</v>
      </c>
      <c r="EK123" s="49">
        <v>49</v>
      </c>
      <c r="EL123" s="14">
        <v>2</v>
      </c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68"/>
      <c r="FH123" s="18"/>
      <c r="FI123" s="18"/>
      <c r="FJ123" s="49"/>
      <c r="FK123" s="14"/>
      <c r="FL123" s="68"/>
      <c r="FM123" s="18"/>
      <c r="FN123" s="18"/>
      <c r="FO123" s="49"/>
      <c r="FP123" s="14"/>
      <c r="FQ123" s="13"/>
      <c r="FR123" s="18"/>
      <c r="FS123" s="18"/>
      <c r="FT123" s="49"/>
      <c r="FU123" s="14"/>
      <c r="FV123" s="1"/>
      <c r="FW123" s="1"/>
      <c r="FX123" s="1"/>
      <c r="FY123" s="1"/>
      <c r="FZ123" s="1"/>
      <c r="GA123" s="13"/>
      <c r="GB123" s="18"/>
      <c r="GC123" s="18"/>
      <c r="GD123" s="1"/>
      <c r="GE123" s="1"/>
      <c r="GF123" s="1"/>
      <c r="GG123" s="1"/>
      <c r="GH123" s="1"/>
      <c r="GI123" s="1"/>
      <c r="GJ123" s="1"/>
    </row>
    <row r="124" spans="1:192" ht="15.75">
      <c r="A124" s="72">
        <v>1</v>
      </c>
      <c r="B124" s="72" t="s">
        <v>455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3"/>
      <c r="N124" s="18"/>
      <c r="O124" s="18"/>
      <c r="P124" s="49"/>
      <c r="Q124" s="14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3"/>
      <c r="AR124" s="18"/>
      <c r="AS124" s="18"/>
      <c r="AT124" s="49"/>
      <c r="AU124" s="14"/>
      <c r="AV124" s="13"/>
      <c r="AW124" s="18"/>
      <c r="AX124" s="18"/>
      <c r="AY124" s="1"/>
      <c r="AZ124" s="1"/>
      <c r="BA124" s="68"/>
      <c r="BB124" s="18"/>
      <c r="BC124" s="18"/>
      <c r="BD124" s="49"/>
      <c r="BE124" s="14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3"/>
      <c r="CA124" s="18"/>
      <c r="CB124" s="18"/>
      <c r="CC124" s="49"/>
      <c r="CD124" s="14"/>
      <c r="CE124" s="68"/>
      <c r="CF124" s="18"/>
      <c r="CG124" s="18"/>
      <c r="CH124" s="49"/>
      <c r="CI124" s="14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3" t="s">
        <v>456</v>
      </c>
      <c r="EI124" s="18">
        <v>12</v>
      </c>
      <c r="EJ124" s="18">
        <v>13</v>
      </c>
      <c r="EK124" s="49">
        <v>295</v>
      </c>
      <c r="EL124" s="14">
        <v>2.08</v>
      </c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68"/>
      <c r="FH124" s="18"/>
      <c r="FI124" s="18"/>
      <c r="FJ124" s="49"/>
      <c r="FK124" s="14"/>
      <c r="FL124" s="68"/>
      <c r="FM124" s="18"/>
      <c r="FN124" s="18"/>
      <c r="FO124" s="49"/>
      <c r="FP124" s="14"/>
      <c r="FQ124" s="13"/>
      <c r="FR124" s="18"/>
      <c r="FS124" s="18"/>
      <c r="FT124" s="49"/>
      <c r="FU124" s="14"/>
      <c r="FV124" s="1"/>
      <c r="FW124" s="1"/>
      <c r="FX124" s="1"/>
      <c r="FY124" s="1"/>
      <c r="FZ124" s="1"/>
      <c r="GA124" s="13"/>
      <c r="GB124" s="18"/>
      <c r="GC124" s="18"/>
      <c r="GD124" s="1"/>
      <c r="GE124" s="1"/>
      <c r="GF124" s="1"/>
      <c r="GG124" s="1"/>
      <c r="GH124" s="1"/>
      <c r="GI124" s="1"/>
      <c r="GJ124" s="1"/>
    </row>
    <row r="125" spans="1:192" ht="15.75">
      <c r="A125" s="72">
        <v>1</v>
      </c>
      <c r="B125" s="72" t="s">
        <v>463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3"/>
      <c r="N125" s="18"/>
      <c r="O125" s="18"/>
      <c r="P125" s="49"/>
      <c r="Q125" s="14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3"/>
      <c r="AR125" s="18"/>
      <c r="AS125" s="18"/>
      <c r="AT125" s="49"/>
      <c r="AU125" s="14"/>
      <c r="AV125" s="13"/>
      <c r="AW125" s="18"/>
      <c r="AX125" s="18"/>
      <c r="AY125" s="1"/>
      <c r="AZ125" s="1"/>
      <c r="BA125" s="68"/>
      <c r="BB125" s="18"/>
      <c r="BC125" s="18"/>
      <c r="BD125" s="49"/>
      <c r="BE125" s="14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3" t="s">
        <v>464</v>
      </c>
      <c r="CA125" s="18">
        <v>4</v>
      </c>
      <c r="CB125" s="18">
        <v>10</v>
      </c>
      <c r="CC125" s="49">
        <v>161</v>
      </c>
      <c r="CD125" s="14">
        <v>3.5</v>
      </c>
      <c r="CE125" s="68"/>
      <c r="CF125" s="18"/>
      <c r="CG125" s="18"/>
      <c r="CH125" s="49"/>
      <c r="CI125" s="14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3" t="s">
        <v>456</v>
      </c>
      <c r="EI125" s="18">
        <v>22</v>
      </c>
      <c r="EJ125" s="18">
        <v>26</v>
      </c>
      <c r="EK125" s="49">
        <v>18</v>
      </c>
      <c r="EL125" s="14">
        <v>2.18</v>
      </c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68"/>
      <c r="FH125" s="18"/>
      <c r="FI125" s="18"/>
      <c r="FJ125" s="49"/>
      <c r="FK125" s="14"/>
      <c r="FL125" s="68"/>
      <c r="FM125" s="18"/>
      <c r="FN125" s="18"/>
      <c r="FO125" s="49"/>
      <c r="FP125" s="14"/>
      <c r="FQ125" s="13"/>
      <c r="FR125" s="18"/>
      <c r="FS125" s="18"/>
      <c r="FT125" s="49"/>
      <c r="FU125" s="14"/>
      <c r="FV125" s="1"/>
      <c r="FW125" s="1"/>
      <c r="FX125" s="1"/>
      <c r="FY125" s="1"/>
      <c r="FZ125" s="1"/>
      <c r="GA125" s="13"/>
      <c r="GB125" s="18"/>
      <c r="GC125" s="18"/>
      <c r="GD125" s="1"/>
      <c r="GE125" s="1"/>
      <c r="GF125" s="1"/>
      <c r="GG125" s="1"/>
      <c r="GH125" s="1"/>
      <c r="GI125" s="1"/>
      <c r="GJ125" s="1"/>
    </row>
    <row r="126" spans="1:192" ht="15.75">
      <c r="A126" s="72">
        <v>1</v>
      </c>
      <c r="B126" s="72" t="s">
        <v>439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3"/>
      <c r="N126" s="18"/>
      <c r="O126" s="18"/>
      <c r="P126" s="49"/>
      <c r="Q126" s="14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3"/>
      <c r="AR126" s="18"/>
      <c r="AS126" s="18"/>
      <c r="AT126" s="49"/>
      <c r="AU126" s="14"/>
      <c r="AV126" s="13"/>
      <c r="AW126" s="18"/>
      <c r="AX126" s="18"/>
      <c r="AY126" s="49"/>
      <c r="AZ126" s="14"/>
      <c r="BA126" s="68"/>
      <c r="BB126" s="18"/>
      <c r="BC126" s="18"/>
      <c r="BD126" s="49"/>
      <c r="BE126" s="14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3" t="s">
        <v>320</v>
      </c>
      <c r="CA126" s="18">
        <v>8</v>
      </c>
      <c r="CB126" s="18">
        <v>19</v>
      </c>
      <c r="CC126" s="49">
        <v>56</v>
      </c>
      <c r="CD126" s="14">
        <f>'[1]Группа 1'!AU24</f>
        <v>3.375</v>
      </c>
      <c r="CE126" s="68"/>
      <c r="CF126" s="18"/>
      <c r="CG126" s="18"/>
      <c r="CH126" s="49"/>
      <c r="CI126" s="14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3" t="s">
        <v>320</v>
      </c>
      <c r="EI126" s="18">
        <v>18</v>
      </c>
      <c r="EJ126" s="18">
        <v>19</v>
      </c>
      <c r="EK126" s="49">
        <v>8</v>
      </c>
      <c r="EL126" s="14">
        <f>'[1]Группа 1'!CN24</f>
        <v>2.0555555555555554</v>
      </c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68"/>
      <c r="FH126" s="18"/>
      <c r="FI126" s="18"/>
      <c r="FJ126" s="49"/>
      <c r="FK126" s="14"/>
      <c r="FL126" s="68"/>
      <c r="FM126" s="18"/>
      <c r="FN126" s="18"/>
      <c r="FO126" s="49"/>
      <c r="FP126" s="14"/>
      <c r="FQ126" s="13"/>
      <c r="FR126" s="18"/>
      <c r="FS126" s="18"/>
      <c r="FT126" s="49"/>
      <c r="FU126" s="14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</row>
    <row r="127" spans="1:192" ht="15.75">
      <c r="A127" s="26">
        <v>1</v>
      </c>
      <c r="B127" s="26" t="s">
        <v>266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68"/>
      <c r="N127" s="18"/>
      <c r="O127" s="18"/>
      <c r="P127" s="49"/>
      <c r="Q127" s="14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66"/>
      <c r="AR127" s="67"/>
      <c r="AS127" s="67"/>
      <c r="AT127" s="49"/>
      <c r="AU127" s="14"/>
      <c r="AV127" s="13" t="s">
        <v>214</v>
      </c>
      <c r="AW127" s="18">
        <v>7</v>
      </c>
      <c r="AX127" s="18">
        <v>18</v>
      </c>
      <c r="AY127" s="49">
        <v>121</v>
      </c>
      <c r="AZ127" s="14">
        <f>'[1]Группа 1'!AF19</f>
        <v>3.5714285714285716</v>
      </c>
      <c r="BA127" s="68"/>
      <c r="BB127" s="18"/>
      <c r="BC127" s="18"/>
      <c r="BD127" s="49"/>
      <c r="BE127" s="14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3" t="s">
        <v>267</v>
      </c>
      <c r="CA127" s="18">
        <v>18</v>
      </c>
      <c r="CB127" s="18">
        <v>22</v>
      </c>
      <c r="CC127" s="49">
        <v>124</v>
      </c>
      <c r="CD127" s="14">
        <f>'[1]Группа 1'!AU19</f>
        <v>2.2222222222222223</v>
      </c>
      <c r="CE127" s="68"/>
      <c r="CF127" s="18"/>
      <c r="CG127" s="18"/>
      <c r="CH127" s="49"/>
      <c r="CI127" s="14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68"/>
      <c r="EI127" s="18"/>
      <c r="EJ127" s="18"/>
      <c r="EK127" s="49"/>
      <c r="EL127" s="14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68"/>
      <c r="FH127" s="18"/>
      <c r="FI127" s="18"/>
      <c r="FJ127" s="49"/>
      <c r="FK127" s="14"/>
      <c r="FL127" s="68"/>
      <c r="FM127" s="18"/>
      <c r="FN127" s="18"/>
      <c r="FO127" s="49"/>
      <c r="FP127" s="14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</row>
    <row r="128" spans="1:192" ht="15.75">
      <c r="A128" s="26">
        <v>1</v>
      </c>
      <c r="B128" s="26" t="s">
        <v>330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68"/>
      <c r="N128" s="18"/>
      <c r="O128" s="18"/>
      <c r="P128" s="49"/>
      <c r="Q128" s="14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66"/>
      <c r="AR128" s="67"/>
      <c r="AS128" s="67"/>
      <c r="AT128" s="49"/>
      <c r="AU128" s="14"/>
      <c r="AV128" s="13"/>
      <c r="AW128" s="18"/>
      <c r="AX128" s="18"/>
      <c r="AY128" s="49"/>
      <c r="AZ128" s="14"/>
      <c r="BA128" s="68"/>
      <c r="BB128" s="18"/>
      <c r="BC128" s="18"/>
      <c r="BD128" s="49"/>
      <c r="BE128" s="14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3"/>
      <c r="CA128" s="18"/>
      <c r="CB128" s="18"/>
      <c r="CC128" s="49"/>
      <c r="CD128" s="14"/>
      <c r="CE128" s="68"/>
      <c r="CF128" s="18"/>
      <c r="CG128" s="18"/>
      <c r="CH128" s="49"/>
      <c r="CI128" s="14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68"/>
      <c r="EI128" s="18"/>
      <c r="EJ128" s="18"/>
      <c r="EK128" s="49"/>
      <c r="EL128" s="14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68"/>
      <c r="FH128" s="18"/>
      <c r="FI128" s="18"/>
      <c r="FJ128" s="49"/>
      <c r="FK128" s="14"/>
      <c r="FL128" s="68"/>
      <c r="FM128" s="18"/>
      <c r="FN128" s="18"/>
      <c r="FO128" s="49"/>
      <c r="FP128" s="14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4" t="s">
        <v>331</v>
      </c>
      <c r="GB128" s="18">
        <v>28</v>
      </c>
      <c r="GC128" s="18">
        <v>45</v>
      </c>
      <c r="GD128" s="49">
        <v>86</v>
      </c>
      <c r="GE128" s="14">
        <f>'[1]Группа 1'!DM20</f>
        <v>2.607142857142857</v>
      </c>
      <c r="GF128" s="1"/>
      <c r="GG128" s="1"/>
      <c r="GH128" s="1"/>
      <c r="GI128" s="1"/>
      <c r="GJ128" s="1"/>
    </row>
    <row r="129" spans="1:192" ht="15.75">
      <c r="A129" s="26">
        <v>1</v>
      </c>
      <c r="B129" s="26" t="s">
        <v>202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68"/>
      <c r="N129" s="18"/>
      <c r="O129" s="18"/>
      <c r="P129" s="49"/>
      <c r="Q129" s="14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66"/>
      <c r="AR129" s="67"/>
      <c r="AS129" s="67"/>
      <c r="AT129" s="49"/>
      <c r="AU129" s="14"/>
      <c r="AV129" s="13" t="s">
        <v>203</v>
      </c>
      <c r="AW129" s="18">
        <v>6</v>
      </c>
      <c r="AX129" s="18">
        <v>8</v>
      </c>
      <c r="AY129" s="49">
        <v>62</v>
      </c>
      <c r="AZ129" s="14">
        <f>'[1]Группа 1'!AF21</f>
        <v>2.333333333333333</v>
      </c>
      <c r="BA129" s="68"/>
      <c r="BB129" s="18"/>
      <c r="BC129" s="18"/>
      <c r="BD129" s="49"/>
      <c r="BE129" s="14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68"/>
      <c r="CA129" s="18"/>
      <c r="CB129" s="18"/>
      <c r="CC129" s="49"/>
      <c r="CD129" s="14"/>
      <c r="CE129" s="68"/>
      <c r="CF129" s="18"/>
      <c r="CG129" s="18"/>
      <c r="CH129" s="49"/>
      <c r="CI129" s="14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68"/>
      <c r="EI129" s="18"/>
      <c r="EJ129" s="18"/>
      <c r="EK129" s="49"/>
      <c r="EL129" s="14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68"/>
      <c r="FH129" s="18"/>
      <c r="FI129" s="18"/>
      <c r="FJ129" s="49"/>
      <c r="FK129" s="14"/>
      <c r="FL129" s="68"/>
      <c r="FM129" s="18"/>
      <c r="FN129" s="18"/>
      <c r="FO129" s="49"/>
      <c r="FP129" s="14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</row>
    <row r="130" spans="1:192" ht="15.75">
      <c r="A130" s="26">
        <v>1</v>
      </c>
      <c r="B130" s="26" t="s">
        <v>145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3" t="s">
        <v>146</v>
      </c>
      <c r="N130" s="18">
        <v>38</v>
      </c>
      <c r="O130" s="18">
        <v>50</v>
      </c>
      <c r="P130" s="49">
        <v>42</v>
      </c>
      <c r="Q130" s="14">
        <f>'[1]Группа 1'!L25</f>
        <v>2.3157894736842106</v>
      </c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R130" s="18"/>
      <c r="AS130" s="18"/>
      <c r="AT130" s="49"/>
      <c r="AU130" s="14"/>
      <c r="AV130" s="13" t="s">
        <v>147</v>
      </c>
      <c r="AW130" s="18">
        <v>14</v>
      </c>
      <c r="AX130" s="18">
        <v>30</v>
      </c>
      <c r="AY130" s="49">
        <v>28</v>
      </c>
      <c r="AZ130" s="14">
        <f>'[1]Группа 1'!AF25</f>
        <v>3.142857142857143</v>
      </c>
      <c r="BA130" s="13" t="s">
        <v>148</v>
      </c>
      <c r="BB130" s="18">
        <v>25</v>
      </c>
      <c r="BC130" s="18">
        <v>40</v>
      </c>
      <c r="BD130" s="49">
        <v>13</v>
      </c>
      <c r="BE130" s="14">
        <f>'[1]Группа 1'!AA25</f>
        <v>1.6</v>
      </c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3" t="s">
        <v>148</v>
      </c>
      <c r="EI130" s="18">
        <v>31</v>
      </c>
      <c r="EJ130" s="18">
        <v>40</v>
      </c>
      <c r="EK130" s="49">
        <v>10</v>
      </c>
      <c r="EL130" s="14">
        <f>'[1]Группа 1'!CN25</f>
        <v>1.290322580645161</v>
      </c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</row>
    <row r="131" spans="1:192" ht="15.75">
      <c r="A131" s="26">
        <v>1</v>
      </c>
      <c r="B131" s="26" t="s">
        <v>343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3"/>
      <c r="N131" s="18"/>
      <c r="O131" s="18"/>
      <c r="P131" s="49"/>
      <c r="Q131" s="14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R131" s="18"/>
      <c r="AS131" s="18"/>
      <c r="AT131" s="49"/>
      <c r="AU131" s="14"/>
      <c r="AV131" s="13" t="s">
        <v>344</v>
      </c>
      <c r="AW131" s="18">
        <v>4</v>
      </c>
      <c r="AX131" s="18">
        <v>13</v>
      </c>
      <c r="AY131" s="49">
        <v>80</v>
      </c>
      <c r="AZ131" s="14">
        <f>'[1]Группа 1'!AF26</f>
        <v>4.25</v>
      </c>
      <c r="BA131" s="13"/>
      <c r="BB131" s="18"/>
      <c r="BC131" s="18"/>
      <c r="BD131" s="49"/>
      <c r="BE131" s="14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3"/>
      <c r="EI131" s="18"/>
      <c r="EJ131" s="18"/>
      <c r="EK131" s="49"/>
      <c r="EL131" s="14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</row>
    <row r="132" spans="1:192" ht="15.75">
      <c r="A132" s="26">
        <v>1</v>
      </c>
      <c r="B132" s="26" t="s">
        <v>334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3" t="s">
        <v>161</v>
      </c>
      <c r="N132" s="18">
        <v>66</v>
      </c>
      <c r="O132" s="18">
        <v>126</v>
      </c>
      <c r="P132" s="49">
        <v>178</v>
      </c>
      <c r="Q132" s="14">
        <f>'[1]Группа 1'!L27</f>
        <v>2.909090909090909</v>
      </c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R132" s="18"/>
      <c r="AS132" s="18"/>
      <c r="AT132" s="49"/>
      <c r="AU132" s="14"/>
      <c r="AV132" s="13"/>
      <c r="AW132" s="18"/>
      <c r="AX132" s="18"/>
      <c r="AY132" s="49"/>
      <c r="AZ132" s="14"/>
      <c r="BA132" s="13"/>
      <c r="BB132" s="18"/>
      <c r="BC132" s="18"/>
      <c r="BD132" s="49"/>
      <c r="BE132" s="14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3"/>
      <c r="EI132" s="18"/>
      <c r="EJ132" s="18"/>
      <c r="EK132" s="49"/>
      <c r="EL132" s="14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</row>
    <row r="133" spans="1:192" ht="15.75">
      <c r="A133" s="26">
        <v>1</v>
      </c>
      <c r="B133" s="26" t="s">
        <v>373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3"/>
      <c r="N133" s="18"/>
      <c r="O133" s="18"/>
      <c r="P133" s="49"/>
      <c r="Q133" s="14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R133" s="18"/>
      <c r="AS133" s="18"/>
      <c r="AT133" s="49"/>
      <c r="AU133" s="14"/>
      <c r="AV133" s="13"/>
      <c r="AW133" s="18"/>
      <c r="AX133" s="18"/>
      <c r="AY133" s="49"/>
      <c r="AZ133" s="14"/>
      <c r="BA133" s="13"/>
      <c r="BB133" s="18"/>
      <c r="BC133" s="18"/>
      <c r="BD133" s="49"/>
      <c r="BE133" s="14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3" t="s">
        <v>374</v>
      </c>
      <c r="EI133" s="18">
        <v>9</v>
      </c>
      <c r="EJ133" s="18">
        <v>10</v>
      </c>
      <c r="EK133" s="49">
        <v>34</v>
      </c>
      <c r="EL133" s="14">
        <f>'[1]Группа 1'!CN28</f>
        <v>2.111111111111111</v>
      </c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</row>
    <row r="134" spans="1:192" ht="15.75">
      <c r="A134" s="26">
        <v>5</v>
      </c>
      <c r="B134" s="69" t="s">
        <v>184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t="s">
        <v>87</v>
      </c>
      <c r="N134" s="18">
        <v>49</v>
      </c>
      <c r="O134" s="18">
        <v>83</v>
      </c>
      <c r="P134" s="49">
        <v>224</v>
      </c>
      <c r="Q134" s="14">
        <f>'[1]Группа 5'!L16</f>
        <v>6.6938775510204085</v>
      </c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R134" s="18"/>
      <c r="AS134" s="18"/>
      <c r="AT134" s="49"/>
      <c r="AU134" s="14"/>
      <c r="AV134" s="13"/>
      <c r="AW134" s="18"/>
      <c r="AX134" s="18"/>
      <c r="AY134" s="49"/>
      <c r="AZ134" s="14"/>
      <c r="BA134" s="13"/>
      <c r="BB134" s="18"/>
      <c r="BC134" s="18"/>
      <c r="BD134" s="49"/>
      <c r="BE134" s="14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t="s">
        <v>185</v>
      </c>
      <c r="CA134" s="18">
        <v>42</v>
      </c>
      <c r="CB134" s="18">
        <v>66</v>
      </c>
      <c r="CC134" s="49">
        <v>135</v>
      </c>
      <c r="CD134" s="14">
        <f>'[1]Группа 5'!BE16</f>
        <v>6.571428571428571</v>
      </c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3"/>
      <c r="EI134" s="18"/>
      <c r="EJ134" s="18"/>
      <c r="EK134" s="49"/>
      <c r="EL134" s="14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t="s">
        <v>185</v>
      </c>
      <c r="FM134" s="18">
        <v>41</v>
      </c>
      <c r="FN134" s="18">
        <v>66</v>
      </c>
      <c r="FO134" s="49">
        <v>105</v>
      </c>
      <c r="FP134" s="14">
        <f>'[1]Группа 5'!CX16</f>
        <v>6.609756097560975</v>
      </c>
      <c r="FQ134" t="s">
        <v>186</v>
      </c>
      <c r="FR134" s="18">
        <v>29</v>
      </c>
      <c r="FS134" s="18">
        <v>73</v>
      </c>
      <c r="FT134" s="49">
        <v>153</v>
      </c>
      <c r="FU134" s="14">
        <f>'[1]Группа 5'!DC16</f>
        <v>7.517241379310345</v>
      </c>
      <c r="FV134" s="1"/>
      <c r="FW134" s="1"/>
      <c r="FX134" s="1"/>
      <c r="FY134" s="1"/>
      <c r="FZ134" s="1"/>
      <c r="GA134" t="s">
        <v>185</v>
      </c>
      <c r="GB134" s="18">
        <v>51</v>
      </c>
      <c r="GC134" s="18">
        <v>66</v>
      </c>
      <c r="GD134" s="49">
        <v>87</v>
      </c>
      <c r="GE134" s="14">
        <f>'[1]Группа 5'!DH16</f>
        <v>6.294117647058823</v>
      </c>
      <c r="GF134" s="1"/>
      <c r="GG134" s="1"/>
      <c r="GH134" s="1"/>
      <c r="GI134" s="1"/>
      <c r="GJ134" s="1"/>
    </row>
    <row r="135" spans="1:192" ht="15.75">
      <c r="A135" s="26">
        <v>5</v>
      </c>
      <c r="B135" s="69" t="s">
        <v>184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N135" s="18"/>
      <c r="O135" s="18"/>
      <c r="P135" s="49"/>
      <c r="Q135" s="14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R135" s="18"/>
      <c r="AS135" s="18"/>
      <c r="AT135" s="49"/>
      <c r="AU135" s="14"/>
      <c r="AV135" s="13"/>
      <c r="AW135" s="18"/>
      <c r="AX135" s="18"/>
      <c r="AY135" s="49"/>
      <c r="AZ135" s="14"/>
      <c r="BA135" s="13"/>
      <c r="BB135" s="18"/>
      <c r="BC135" s="18"/>
      <c r="BD135" s="49"/>
      <c r="BE135" s="14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3"/>
      <c r="EI135" s="18"/>
      <c r="EJ135" s="18"/>
      <c r="EK135" s="49"/>
      <c r="EL135" s="14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t="s">
        <v>186</v>
      </c>
      <c r="FM135" s="18">
        <v>52</v>
      </c>
      <c r="FN135" s="18">
        <v>73</v>
      </c>
      <c r="FO135" s="49">
        <v>71</v>
      </c>
      <c r="FP135" s="14">
        <f>'[1]Группа 5'!CX17</f>
        <v>6.403846153846153</v>
      </c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</row>
    <row r="136" spans="1:192" ht="15.75">
      <c r="A136" s="26">
        <v>5</v>
      </c>
      <c r="B136" s="69" t="s">
        <v>254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t="s">
        <v>255</v>
      </c>
      <c r="N136" s="18">
        <v>63</v>
      </c>
      <c r="O136" s="18">
        <v>116</v>
      </c>
      <c r="P136" s="49">
        <v>189</v>
      </c>
      <c r="Q136" s="14">
        <f>'[1]Группа 5'!L18</f>
        <v>6.841269841269841</v>
      </c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R136" s="18"/>
      <c r="AS136" s="18"/>
      <c r="AT136" s="49"/>
      <c r="AU136" s="14"/>
      <c r="AV136" s="13"/>
      <c r="AW136" s="18"/>
      <c r="AX136" s="18"/>
      <c r="AY136" s="49"/>
      <c r="AZ136" s="14"/>
      <c r="BA136" s="13"/>
      <c r="BB136" s="18"/>
      <c r="BC136" s="18"/>
      <c r="BD136" s="49"/>
      <c r="BE136" s="14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t="s">
        <v>255</v>
      </c>
      <c r="EI136" s="18">
        <v>105</v>
      </c>
      <c r="EJ136" s="18">
        <v>116</v>
      </c>
      <c r="EK136" s="49">
        <v>48</v>
      </c>
      <c r="EL136" s="14">
        <f>'[1]Группа 5'!CI18</f>
        <v>6.104761904761904</v>
      </c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t="s">
        <v>230</v>
      </c>
      <c r="FM136" s="18">
        <v>204</v>
      </c>
      <c r="FN136" s="18">
        <v>261</v>
      </c>
      <c r="FO136" s="49">
        <v>114</v>
      </c>
      <c r="FP136" s="14">
        <f>'[1]Группа 5'!CX18</f>
        <v>6.279411764705882</v>
      </c>
      <c r="FQ136" t="s">
        <v>255</v>
      </c>
      <c r="FR136" s="18">
        <v>26</v>
      </c>
      <c r="FS136" s="18">
        <v>116</v>
      </c>
      <c r="FT136" s="49">
        <v>396</v>
      </c>
      <c r="FU136" s="14">
        <f>'[1]Группа 5'!DC18</f>
        <v>9.461538461538462</v>
      </c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t="s">
        <v>255</v>
      </c>
      <c r="GG136" s="18">
        <v>99</v>
      </c>
      <c r="GH136" s="18">
        <v>116</v>
      </c>
      <c r="GI136" s="49">
        <v>74</v>
      </c>
      <c r="GJ136" s="14">
        <f>'[1]Группа 5'!DM18</f>
        <v>6.171717171717171</v>
      </c>
    </row>
    <row r="137" spans="1:192" ht="15.75">
      <c r="A137" s="26">
        <v>5</v>
      </c>
      <c r="B137" s="69" t="s">
        <v>256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N137" s="18"/>
      <c r="O137" s="18"/>
      <c r="P137" s="49"/>
      <c r="Q137" s="14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R137" s="18"/>
      <c r="AS137" s="18"/>
      <c r="AT137" s="49"/>
      <c r="AU137" s="14"/>
      <c r="AV137" s="13"/>
      <c r="AW137" s="18"/>
      <c r="AX137" s="18"/>
      <c r="AY137" s="49"/>
      <c r="AZ137" s="14"/>
      <c r="BA137" s="13"/>
      <c r="BB137" s="18"/>
      <c r="BC137" s="18"/>
      <c r="BD137" s="49"/>
      <c r="BE137" s="14"/>
      <c r="BG137" s="18"/>
      <c r="BH137" s="18"/>
      <c r="BI137" s="49"/>
      <c r="BJ137" s="14"/>
      <c r="BK137" t="s">
        <v>220</v>
      </c>
      <c r="BL137" s="18">
        <v>35</v>
      </c>
      <c r="BM137" s="18">
        <v>43</v>
      </c>
      <c r="BN137" s="49">
        <v>38</v>
      </c>
      <c r="BO137" s="14">
        <f>'[1]Группа 5'!AZ19</f>
        <v>6.228571428571429</v>
      </c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3"/>
      <c r="EI137" s="18"/>
      <c r="EJ137" s="18"/>
      <c r="EK137" s="49"/>
      <c r="EL137" s="14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t="s">
        <v>220</v>
      </c>
      <c r="FM137" s="18">
        <v>26</v>
      </c>
      <c r="FN137" s="18">
        <v>43</v>
      </c>
      <c r="FO137" s="49">
        <v>77</v>
      </c>
      <c r="FP137" s="14">
        <f>'[1]Группа 5'!CX19</f>
        <v>6.653846153846153</v>
      </c>
      <c r="FQ137" t="s">
        <v>189</v>
      </c>
      <c r="FR137" s="18">
        <v>5</v>
      </c>
      <c r="FS137" s="18">
        <v>51</v>
      </c>
      <c r="FT137" s="49">
        <v>353</v>
      </c>
      <c r="FU137" s="14">
        <f>'[1]Группа 5'!DC19</f>
        <v>15.2</v>
      </c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</row>
    <row r="138" spans="1:192" ht="15.75">
      <c r="A138" s="26">
        <v>5</v>
      </c>
      <c r="B138" s="26" t="s">
        <v>133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R138" s="18"/>
      <c r="AS138" s="18"/>
      <c r="AT138" s="49"/>
      <c r="AU138" s="14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Q138" s="18"/>
      <c r="BR138" s="18"/>
      <c r="BS138" s="1"/>
      <c r="BT138" s="14"/>
      <c r="BU138" t="s">
        <v>134</v>
      </c>
      <c r="BV138" s="18">
        <v>36</v>
      </c>
      <c r="BW138" s="18">
        <v>126</v>
      </c>
      <c r="BX138" s="1"/>
      <c r="BY138" s="14">
        <f>'[1]Группа 5'!AP20</f>
        <v>8.5</v>
      </c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t="s">
        <v>134</v>
      </c>
      <c r="FH138" s="18">
        <v>60</v>
      </c>
      <c r="FI138" s="18">
        <v>126</v>
      </c>
      <c r="FJ138" s="1"/>
      <c r="FK138" s="14">
        <f>'[1]Группа 5'!CS20</f>
        <v>7.1</v>
      </c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</row>
    <row r="139" spans="1:192" ht="15.75">
      <c r="A139" s="26">
        <v>3</v>
      </c>
      <c r="B139" s="26" t="s">
        <v>188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R139" s="18"/>
      <c r="AS139" s="18"/>
      <c r="AT139" s="49"/>
      <c r="AU139" s="14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Q139" s="18"/>
      <c r="BR139" s="18"/>
      <c r="BS139" s="1"/>
      <c r="BT139" s="14"/>
      <c r="BV139" s="18"/>
      <c r="BW139" s="18"/>
      <c r="BX139" s="1"/>
      <c r="BY139" s="14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H139" s="18"/>
      <c r="FI139" s="18"/>
      <c r="FJ139" s="1"/>
      <c r="FK139" s="14"/>
      <c r="FL139" s="68" t="s">
        <v>189</v>
      </c>
      <c r="FM139" s="18">
        <v>16</v>
      </c>
      <c r="FN139" s="18">
        <v>36</v>
      </c>
      <c r="FO139" s="49">
        <v>92</v>
      </c>
      <c r="FP139" s="14">
        <f>'[1]Группа 3'!DR57</f>
        <v>5.25</v>
      </c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</row>
    <row r="140" spans="1:192" ht="15.75">
      <c r="A140" s="26">
        <v>4</v>
      </c>
      <c r="B140" s="26" t="s">
        <v>389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t="s">
        <v>159</v>
      </c>
      <c r="N140" s="18">
        <v>69</v>
      </c>
      <c r="O140" s="18">
        <v>85</v>
      </c>
      <c r="P140" s="49">
        <v>71</v>
      </c>
      <c r="Q140" s="14">
        <f>'[1]Группа 4'!G20</f>
        <v>5.231884057971015</v>
      </c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R140" s="18"/>
      <c r="AS140" s="18"/>
      <c r="AT140" s="49"/>
      <c r="AU140" s="14"/>
      <c r="AV140" t="s">
        <v>197</v>
      </c>
      <c r="AW140" s="18">
        <v>8</v>
      </c>
      <c r="AX140" s="18">
        <v>15</v>
      </c>
      <c r="AY140" s="49">
        <v>102</v>
      </c>
      <c r="AZ140" s="14">
        <f>'[1]Группа 4'!Q20</f>
        <v>5.875</v>
      </c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Q140" s="18"/>
      <c r="BR140" s="18"/>
      <c r="BS140" s="1"/>
      <c r="BT140" s="14"/>
      <c r="BV140" s="18"/>
      <c r="BW140" s="18"/>
      <c r="BX140" s="1"/>
      <c r="BY140" s="14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H140" s="18"/>
      <c r="FI140" s="18"/>
      <c r="FJ140" s="1"/>
      <c r="FK140" s="14"/>
      <c r="FL140" t="s">
        <v>159</v>
      </c>
      <c r="FM140" s="18">
        <v>47</v>
      </c>
      <c r="FN140" s="18">
        <v>85</v>
      </c>
      <c r="FO140" s="49">
        <v>128</v>
      </c>
      <c r="FP140" s="14">
        <f>'[1]Группа 4'!BO20</f>
        <v>5.808510638297872</v>
      </c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</row>
    <row r="141" spans="1:192" ht="15.75">
      <c r="A141" s="26">
        <v>1</v>
      </c>
      <c r="B141" s="26" t="s">
        <v>135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R141" s="18"/>
      <c r="AS141" s="18"/>
      <c r="AT141" s="49"/>
      <c r="AU141" s="14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Q141" s="18"/>
      <c r="BR141" s="18"/>
      <c r="BS141" s="1"/>
      <c r="BT141" s="14"/>
      <c r="BV141" s="18"/>
      <c r="BW141" s="18"/>
      <c r="BX141" s="1"/>
      <c r="BY141" s="14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3" t="s">
        <v>132</v>
      </c>
      <c r="EI141" s="18">
        <v>30</v>
      </c>
      <c r="EJ141" s="18">
        <v>30</v>
      </c>
      <c r="EK141" s="49">
        <v>42</v>
      </c>
      <c r="EL141" s="14">
        <f>'[1]Группа 1'!CN29</f>
        <v>2</v>
      </c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H141" s="18"/>
      <c r="FI141" s="18"/>
      <c r="FJ141" s="1"/>
      <c r="FK141" s="14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</row>
    <row r="142" spans="1:192" ht="15.75">
      <c r="A142" s="26">
        <v>4</v>
      </c>
      <c r="B142" s="26" t="s">
        <v>123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t="s">
        <v>87</v>
      </c>
      <c r="N142" s="18">
        <v>104</v>
      </c>
      <c r="O142" s="18">
        <v>262</v>
      </c>
      <c r="P142" s="49"/>
      <c r="Q142" s="14">
        <f>'[1]Группа 4'!G21</f>
        <v>6.519230769230769</v>
      </c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R142" s="18"/>
      <c r="AS142" s="18"/>
      <c r="AT142" s="49"/>
      <c r="AU142" s="14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t="s">
        <v>113</v>
      </c>
      <c r="CA142" s="18">
        <v>7</v>
      </c>
      <c r="CB142" s="18">
        <v>8</v>
      </c>
      <c r="CC142" s="49">
        <v>831</v>
      </c>
      <c r="CD142" s="14">
        <f>'[1]Группа 4'!V21</f>
        <v>5.142857142857142</v>
      </c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t="s">
        <v>408</v>
      </c>
      <c r="EI142" s="18">
        <v>28</v>
      </c>
      <c r="EJ142" s="18">
        <v>46</v>
      </c>
      <c r="EK142" s="49"/>
      <c r="EL142" s="14">
        <f>'[1]Группа 4'!AK21</f>
        <v>4.642857142857142</v>
      </c>
      <c r="EM142" t="s">
        <v>124</v>
      </c>
      <c r="EN142" s="18">
        <v>7</v>
      </c>
      <c r="EO142" s="18">
        <v>8</v>
      </c>
      <c r="EP142" s="49">
        <v>831</v>
      </c>
      <c r="EQ142" s="14">
        <f>'[1]Группа 4'!AP21</f>
        <v>5.142857142857142</v>
      </c>
      <c r="ES142" s="18"/>
      <c r="ET142" s="18"/>
      <c r="EU142" s="49"/>
      <c r="EV142" s="14"/>
      <c r="EW142" s="1"/>
      <c r="EX142" s="1"/>
      <c r="EY142" s="1"/>
      <c r="EZ142" s="1"/>
      <c r="FA142" s="1"/>
      <c r="FB142" t="s">
        <v>113</v>
      </c>
      <c r="FC142" s="18">
        <v>7</v>
      </c>
      <c r="FD142" s="18">
        <v>8</v>
      </c>
      <c r="FE142" s="49">
        <v>831</v>
      </c>
      <c r="FF142" s="14">
        <f>'[1]Группа 4'!BE21</f>
        <v>5.142857142857142</v>
      </c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</row>
    <row r="143" spans="1:192" ht="15.75">
      <c r="A143" s="26">
        <v>4</v>
      </c>
      <c r="B143" s="26" t="s">
        <v>409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t="s">
        <v>87</v>
      </c>
      <c r="N143" s="18">
        <v>64</v>
      </c>
      <c r="O143" s="18">
        <v>230</v>
      </c>
      <c r="P143" s="49">
        <v>290</v>
      </c>
      <c r="Q143" s="14">
        <f>'[1]Группа 4'!G22</f>
        <v>7.59375</v>
      </c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R143" s="18"/>
      <c r="AS143" s="18"/>
      <c r="AT143" s="49"/>
      <c r="AU143" s="14"/>
      <c r="AV143" s="1"/>
      <c r="AW143" s="1"/>
      <c r="AX143" s="1"/>
      <c r="AY143" s="1"/>
      <c r="AZ143" s="1"/>
      <c r="BA143" t="s">
        <v>195</v>
      </c>
      <c r="BB143" s="18">
        <v>65</v>
      </c>
      <c r="BC143" s="18">
        <v>72</v>
      </c>
      <c r="BD143" s="49">
        <v>11</v>
      </c>
      <c r="BE143" s="14">
        <f>'[1]Группа 4'!L22</f>
        <v>4.107692307692307</v>
      </c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t="s">
        <v>407</v>
      </c>
      <c r="CA143" s="18">
        <v>5</v>
      </c>
      <c r="CB143" s="18">
        <v>7</v>
      </c>
      <c r="CC143" s="49">
        <v>652</v>
      </c>
      <c r="CD143" s="14">
        <f>'[1]Группа 4'!V22</f>
        <v>5.4</v>
      </c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t="s">
        <v>410</v>
      </c>
      <c r="EI143" s="18">
        <v>38</v>
      </c>
      <c r="EJ143" s="18">
        <v>55</v>
      </c>
      <c r="EK143" s="49">
        <v>73</v>
      </c>
      <c r="EL143" s="14">
        <f>'[1]Группа 4'!AK22</f>
        <v>4.447368421052632</v>
      </c>
      <c r="EN143" s="18"/>
      <c r="EO143" s="18"/>
      <c r="EP143" s="49"/>
      <c r="EQ143" s="14"/>
      <c r="ER143" t="s">
        <v>124</v>
      </c>
      <c r="ES143" s="18">
        <v>5</v>
      </c>
      <c r="ET143" s="18">
        <v>7</v>
      </c>
      <c r="EU143" s="49">
        <v>652</v>
      </c>
      <c r="EV143" s="14">
        <f>'[1]Группа 4'!AU21</f>
        <v>5.4</v>
      </c>
      <c r="EW143" s="1"/>
      <c r="EX143" s="1"/>
      <c r="EY143" s="1"/>
      <c r="EZ143" s="1"/>
      <c r="FA143" s="1"/>
      <c r="FB143" t="s">
        <v>407</v>
      </c>
      <c r="FC143" s="18">
        <v>5</v>
      </c>
      <c r="FD143" s="18">
        <v>7</v>
      </c>
      <c r="FE143" s="49">
        <v>652</v>
      </c>
      <c r="FF143" s="14">
        <f>'[1]Группа 4'!BE22</f>
        <v>5.4</v>
      </c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t="s">
        <v>407</v>
      </c>
      <c r="GB143" s="18">
        <v>5</v>
      </c>
      <c r="GC143" s="18">
        <v>7</v>
      </c>
      <c r="GD143" s="49">
        <v>652</v>
      </c>
      <c r="GE143" s="14">
        <f>'[1]Группа 4'!BT22</f>
        <v>5.4</v>
      </c>
      <c r="GF143" s="1"/>
      <c r="GG143" s="1"/>
      <c r="GH143" s="1"/>
      <c r="GI143" s="1"/>
      <c r="GJ143" s="1"/>
    </row>
    <row r="144" spans="1:192" ht="15.75">
      <c r="A144" s="26">
        <v>1</v>
      </c>
      <c r="B144" s="26" t="s">
        <v>204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R144" s="18"/>
      <c r="AS144" s="18"/>
      <c r="AT144" s="49"/>
      <c r="AU144" s="14"/>
      <c r="AV144" s="13" t="s">
        <v>205</v>
      </c>
      <c r="AW144" s="18">
        <v>11</v>
      </c>
      <c r="AX144" s="18">
        <v>34</v>
      </c>
      <c r="AY144" s="49">
        <v>74</v>
      </c>
      <c r="AZ144" s="14">
        <f>'[1]Группа 1'!AF30</f>
        <v>4.090909090909091</v>
      </c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CA144" s="18"/>
      <c r="CB144" s="18"/>
      <c r="CC144" s="49"/>
      <c r="CD144" s="14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N144" s="18"/>
      <c r="EO144" s="18"/>
      <c r="EP144" s="49"/>
      <c r="EQ144" s="14"/>
      <c r="ES144" s="18"/>
      <c r="ET144" s="18"/>
      <c r="EU144" s="49"/>
      <c r="EV144" s="14"/>
      <c r="EW144" s="1"/>
      <c r="EX144" s="1"/>
      <c r="EY144" s="1"/>
      <c r="EZ144" s="1"/>
      <c r="FA144" s="1"/>
      <c r="FC144" s="18"/>
      <c r="FD144" s="18"/>
      <c r="FE144" s="49"/>
      <c r="FF144" s="14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</row>
    <row r="145" spans="1:192" ht="15.75">
      <c r="A145" s="26">
        <v>1</v>
      </c>
      <c r="B145" s="26" t="s">
        <v>125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3" t="s">
        <v>126</v>
      </c>
      <c r="N145" s="18">
        <v>8</v>
      </c>
      <c r="O145" s="18">
        <v>10</v>
      </c>
      <c r="P145" s="49">
        <v>70</v>
      </c>
      <c r="Q145" s="14">
        <f>'[1]Группа 1'!L31</f>
        <v>2.25</v>
      </c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R145" s="18"/>
      <c r="AS145" s="18"/>
      <c r="AT145" s="49"/>
      <c r="AU145" s="14"/>
      <c r="AV145" s="13" t="s">
        <v>127</v>
      </c>
      <c r="AW145" s="18">
        <v>6</v>
      </c>
      <c r="AX145" s="18">
        <v>9</v>
      </c>
      <c r="AY145" s="49">
        <v>118</v>
      </c>
      <c r="AZ145" s="14">
        <f>'[1]Группа 1'!AF31</f>
        <v>2.5</v>
      </c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3" t="s">
        <v>128</v>
      </c>
      <c r="CA145" s="18">
        <v>5</v>
      </c>
      <c r="CB145" s="18">
        <v>6</v>
      </c>
      <c r="CC145" s="49">
        <v>193</v>
      </c>
      <c r="CD145" s="14">
        <f>'[1]Группа 1'!AU31</f>
        <v>2.2</v>
      </c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3" t="s">
        <v>129</v>
      </c>
      <c r="CU145" s="18">
        <v>17</v>
      </c>
      <c r="CV145" s="18">
        <v>18</v>
      </c>
      <c r="CW145" s="49">
        <v>28</v>
      </c>
      <c r="CX145" s="14">
        <f>'[1]Группа 1'!BE31</f>
        <v>2.0588235294117645</v>
      </c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</row>
    <row r="146" spans="1:192" ht="15.75">
      <c r="A146" s="26">
        <v>1</v>
      </c>
      <c r="B146" s="26" t="s">
        <v>440</v>
      </c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3"/>
      <c r="N146" s="18"/>
      <c r="O146" s="18"/>
      <c r="P146" s="49"/>
      <c r="Q146" s="14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R146" s="18"/>
      <c r="AS146" s="18"/>
      <c r="AT146" s="49"/>
      <c r="AU146" s="14"/>
      <c r="AV146" s="13" t="s">
        <v>311</v>
      </c>
      <c r="AW146" s="18">
        <v>17</v>
      </c>
      <c r="AX146" s="18">
        <v>34</v>
      </c>
      <c r="AY146" s="49">
        <v>33</v>
      </c>
      <c r="AZ146" s="14">
        <f>'[1]Группа 1'!AF33</f>
        <v>3</v>
      </c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3"/>
      <c r="CA146" s="18"/>
      <c r="CB146" s="18"/>
      <c r="CC146" s="49"/>
      <c r="CD146" s="14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3"/>
      <c r="CU146" s="18"/>
      <c r="CV146" s="18"/>
      <c r="CW146" s="49"/>
      <c r="CX146" s="14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</row>
    <row r="147" spans="1:192" ht="15.75">
      <c r="A147" s="26">
        <v>1</v>
      </c>
      <c r="B147" s="26" t="s">
        <v>310</v>
      </c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3"/>
      <c r="N147" s="18"/>
      <c r="O147" s="18"/>
      <c r="P147" s="49"/>
      <c r="Q147" s="14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R147" s="18"/>
      <c r="AS147" s="18"/>
      <c r="AT147" s="49"/>
      <c r="AU147" s="14"/>
      <c r="AV147" s="13" t="s">
        <v>311</v>
      </c>
      <c r="AW147" s="18">
        <v>19</v>
      </c>
      <c r="AX147" s="18">
        <v>37</v>
      </c>
      <c r="AY147" s="49">
        <v>28</v>
      </c>
      <c r="AZ147" s="14">
        <f>'[1]Группа 1'!AF32</f>
        <v>2.947368421052632</v>
      </c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3"/>
      <c r="CA147" s="18"/>
      <c r="CB147" s="18"/>
      <c r="CC147" s="49"/>
      <c r="CD147" s="14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3"/>
      <c r="CU147" s="18"/>
      <c r="CV147" s="18"/>
      <c r="CW147" s="49"/>
      <c r="CX147" s="14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</row>
    <row r="148" spans="1:192" ht="15.75">
      <c r="A148" s="26">
        <v>1</v>
      </c>
      <c r="B148" s="26" t="s">
        <v>268</v>
      </c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3"/>
      <c r="N148" s="18"/>
      <c r="O148" s="18"/>
      <c r="P148" s="49"/>
      <c r="Q148" s="14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R148" s="18"/>
      <c r="AS148" s="18"/>
      <c r="AT148" s="49"/>
      <c r="AU148" s="14"/>
      <c r="AV148" s="13"/>
      <c r="AW148" s="18"/>
      <c r="AX148" s="18"/>
      <c r="AY148" s="49"/>
      <c r="AZ148" s="14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3"/>
      <c r="CA148" s="18"/>
      <c r="CB148" s="18"/>
      <c r="CC148" s="49"/>
      <c r="CD148" s="14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3"/>
      <c r="CU148" s="18"/>
      <c r="CV148" s="18"/>
      <c r="CW148" s="49"/>
      <c r="CX148" s="14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4" t="s">
        <v>269</v>
      </c>
      <c r="GB148" s="18">
        <v>48</v>
      </c>
      <c r="GC148" s="18">
        <v>56</v>
      </c>
      <c r="GD148" s="49">
        <v>13</v>
      </c>
      <c r="GE148" s="14">
        <f>'[1]Группа 1'!DM34</f>
        <v>2.166666666666667</v>
      </c>
      <c r="GF148" s="1"/>
      <c r="GG148" s="1"/>
      <c r="GH148" s="1"/>
      <c r="GI148" s="1"/>
      <c r="GJ148" s="1"/>
    </row>
    <row r="149" spans="1:192" ht="15.75">
      <c r="A149" s="72">
        <v>1</v>
      </c>
      <c r="B149" s="72" t="s">
        <v>290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3"/>
      <c r="N149" s="18"/>
      <c r="O149" s="18"/>
      <c r="P149" s="49"/>
      <c r="Q149" s="14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R149" s="18"/>
      <c r="AS149" s="18"/>
      <c r="AT149" s="49"/>
      <c r="AU149" s="14"/>
      <c r="AV149" s="13" t="s">
        <v>214</v>
      </c>
      <c r="AW149" s="18">
        <v>14</v>
      </c>
      <c r="AX149" s="18">
        <v>27</v>
      </c>
      <c r="AY149" s="49">
        <v>135</v>
      </c>
      <c r="AZ149" s="14">
        <f>'[1]Группа 1'!AF35</f>
        <v>2.928571428571429</v>
      </c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3"/>
      <c r="CA149" s="18"/>
      <c r="CB149" s="18"/>
      <c r="CC149" s="49"/>
      <c r="CD149" s="14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3"/>
      <c r="CU149" s="18"/>
      <c r="CV149" s="18"/>
      <c r="CW149" s="49"/>
      <c r="CX149" s="14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3" t="s">
        <v>262</v>
      </c>
      <c r="EI149" s="18">
        <v>10</v>
      </c>
      <c r="EJ149" s="18">
        <v>17</v>
      </c>
      <c r="EK149" s="49">
        <v>32</v>
      </c>
      <c r="EL149" s="14">
        <f>'[1]Группа 1'!CN35</f>
        <v>1.7000000000000002</v>
      </c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4"/>
      <c r="GB149" s="18"/>
      <c r="GC149" s="18"/>
      <c r="GD149" s="49"/>
      <c r="GE149" s="14"/>
      <c r="GF149" s="1"/>
      <c r="GG149" s="1"/>
      <c r="GH149" s="1"/>
      <c r="GI149" s="1"/>
      <c r="GJ149" s="1"/>
    </row>
    <row r="150" spans="1:192" ht="15.75">
      <c r="A150" s="26">
        <v>1</v>
      </c>
      <c r="B150" s="26" t="s">
        <v>213</v>
      </c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3"/>
      <c r="N150" s="18"/>
      <c r="O150" s="18"/>
      <c r="P150" s="49"/>
      <c r="Q150" s="14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R150" s="18"/>
      <c r="AS150" s="18"/>
      <c r="AT150" s="49"/>
      <c r="AU150" s="14"/>
      <c r="AV150" s="13" t="s">
        <v>214</v>
      </c>
      <c r="AW150" s="18">
        <v>6</v>
      </c>
      <c r="AX150" s="18">
        <v>11</v>
      </c>
      <c r="AY150" s="49">
        <v>63</v>
      </c>
      <c r="AZ150" s="14">
        <f>'[1]Группа 1'!AF36</f>
        <v>2.833333333333333</v>
      </c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3" t="s">
        <v>70</v>
      </c>
      <c r="CA150" s="18">
        <v>5</v>
      </c>
      <c r="CB150" s="18">
        <v>14</v>
      </c>
      <c r="CC150" s="49">
        <v>182</v>
      </c>
      <c r="CD150" s="14">
        <f>'[1]Группа 1'!AU36</f>
        <v>3.8</v>
      </c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3"/>
      <c r="CU150" s="18"/>
      <c r="CV150" s="18"/>
      <c r="CW150" s="49"/>
      <c r="CX150" s="14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</row>
    <row r="151" spans="1:192" ht="15.75">
      <c r="A151" s="26">
        <v>1</v>
      </c>
      <c r="B151" s="26" t="s">
        <v>226</v>
      </c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3"/>
      <c r="N151" s="18"/>
      <c r="O151" s="18"/>
      <c r="P151" s="49"/>
      <c r="Q151" s="14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R151" s="18"/>
      <c r="AS151" s="18"/>
      <c r="AT151" s="49"/>
      <c r="AU151" s="14"/>
      <c r="AV151" s="13"/>
      <c r="AW151" s="18"/>
      <c r="AX151" s="18"/>
      <c r="AY151" s="49"/>
      <c r="AZ151" s="14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3"/>
      <c r="CA151" s="18"/>
      <c r="CB151" s="18"/>
      <c r="CC151" s="49"/>
      <c r="CD151" s="14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3"/>
      <c r="CU151" s="18"/>
      <c r="CV151" s="18"/>
      <c r="CW151" s="49"/>
      <c r="CX151" s="14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58" t="s">
        <v>227</v>
      </c>
      <c r="EI151" s="59">
        <v>3</v>
      </c>
      <c r="EJ151" s="59">
        <v>4</v>
      </c>
      <c r="EK151" s="60">
        <v>7</v>
      </c>
      <c r="EL151" s="61">
        <f>'[1]Группа 1'!CN37</f>
        <v>2.466666666666667</v>
      </c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</row>
    <row r="152" spans="1:192" ht="15.75">
      <c r="A152" s="26">
        <v>1</v>
      </c>
      <c r="B152" s="26" t="s">
        <v>252</v>
      </c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3" t="s">
        <v>253</v>
      </c>
      <c r="N152" s="18">
        <v>19</v>
      </c>
      <c r="O152" s="18">
        <v>19</v>
      </c>
      <c r="P152" s="49">
        <v>37</v>
      </c>
      <c r="Q152" s="14">
        <f>'[1]Группа 1'!L38</f>
        <v>1</v>
      </c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R152" s="18"/>
      <c r="AS152" s="18"/>
      <c r="AT152" s="49"/>
      <c r="AU152" s="14"/>
      <c r="AV152" s="13"/>
      <c r="AW152" s="18"/>
      <c r="AX152" s="18"/>
      <c r="AY152" s="49"/>
      <c r="AZ152" s="14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3"/>
      <c r="CA152" s="18"/>
      <c r="CB152" s="18"/>
      <c r="CC152" s="49"/>
      <c r="CD152" s="14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3"/>
      <c r="CU152" s="18"/>
      <c r="CV152" s="18"/>
      <c r="CW152" s="49"/>
      <c r="CX152" s="14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58"/>
      <c r="EI152" s="59"/>
      <c r="EJ152" s="59"/>
      <c r="EK152" s="60"/>
      <c r="EL152" s="6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3" t="s">
        <v>147</v>
      </c>
      <c r="FC152" s="18">
        <v>7</v>
      </c>
      <c r="FD152" s="18">
        <v>12</v>
      </c>
      <c r="FE152" s="49">
        <v>101</v>
      </c>
      <c r="FF152" s="14">
        <f>'[1]Группа 1'!CS38</f>
        <v>2.7142857142857144</v>
      </c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3" t="s">
        <v>250</v>
      </c>
      <c r="FR152" s="18">
        <v>4</v>
      </c>
      <c r="FS152" s="18">
        <v>10</v>
      </c>
      <c r="FT152" s="49">
        <v>142</v>
      </c>
      <c r="FU152" s="14">
        <f>'[1]Группа 1'!DH38</f>
        <v>3.5</v>
      </c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</row>
    <row r="153" spans="1:192" ht="15.75">
      <c r="A153" s="26">
        <v>1</v>
      </c>
      <c r="B153" s="26" t="s">
        <v>249</v>
      </c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3"/>
      <c r="N153" s="18"/>
      <c r="O153" s="18"/>
      <c r="P153" s="49"/>
      <c r="Q153" s="14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R153" s="18"/>
      <c r="AS153" s="18"/>
      <c r="AT153" s="49"/>
      <c r="AU153" s="14"/>
      <c r="AV153" s="13" t="s">
        <v>147</v>
      </c>
      <c r="AW153" s="18">
        <v>10</v>
      </c>
      <c r="AX153" s="18">
        <v>15</v>
      </c>
      <c r="AY153" s="49">
        <v>66</v>
      </c>
      <c r="AZ153" s="14">
        <f>'[1]Группа 1'!AF39</f>
        <v>2.5</v>
      </c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3"/>
      <c r="CA153" s="18"/>
      <c r="CB153" s="18"/>
      <c r="CC153" s="49"/>
      <c r="CD153" s="14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3"/>
      <c r="CU153" s="18"/>
      <c r="CV153" s="18"/>
      <c r="CW153" s="49"/>
      <c r="CX153" s="14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3" t="s">
        <v>250</v>
      </c>
      <c r="EI153" s="18">
        <v>6</v>
      </c>
      <c r="EJ153" s="18">
        <v>6</v>
      </c>
      <c r="EK153" s="49">
        <v>24</v>
      </c>
      <c r="EL153" s="14">
        <f>'[1]Группа 1'!CN39</f>
        <v>2</v>
      </c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</row>
    <row r="154" spans="1:192" ht="15.75">
      <c r="A154" s="26">
        <v>1</v>
      </c>
      <c r="B154" s="72" t="s">
        <v>363</v>
      </c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3"/>
      <c r="N154" s="18"/>
      <c r="O154" s="18"/>
      <c r="P154" s="49"/>
      <c r="Q154" s="14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R154" s="18"/>
      <c r="AS154" s="18"/>
      <c r="AT154" s="49"/>
      <c r="AU154" s="14"/>
      <c r="AV154" s="13"/>
      <c r="AW154" s="18"/>
      <c r="AX154" s="18"/>
      <c r="AY154" s="49"/>
      <c r="AZ154" s="14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3"/>
      <c r="CA154" s="18"/>
      <c r="CB154" s="18"/>
      <c r="CC154" s="49"/>
      <c r="CD154" s="14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3"/>
      <c r="CU154" s="18"/>
      <c r="CV154" s="18"/>
      <c r="CW154" s="49"/>
      <c r="CX154" s="14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3"/>
      <c r="EI154" s="18"/>
      <c r="EJ154" s="18"/>
      <c r="EK154" s="49"/>
      <c r="EL154" s="14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3" t="s">
        <v>230</v>
      </c>
      <c r="FH154" s="18">
        <v>11</v>
      </c>
      <c r="FI154" s="18">
        <v>17</v>
      </c>
      <c r="FJ154" s="49">
        <v>3</v>
      </c>
      <c r="FK154" s="14">
        <f>'[1]Группа 1'!CX40</f>
        <v>2.5454545454545454</v>
      </c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</row>
    <row r="155" spans="1:192" ht="15.75">
      <c r="A155" s="26">
        <v>1</v>
      </c>
      <c r="B155" s="72" t="s">
        <v>360</v>
      </c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3"/>
      <c r="N155" s="18"/>
      <c r="O155" s="18"/>
      <c r="P155" s="49"/>
      <c r="Q155" s="14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R155" s="18"/>
      <c r="AS155" s="18"/>
      <c r="AT155" s="49"/>
      <c r="AU155" s="14"/>
      <c r="AV155" s="13" t="s">
        <v>214</v>
      </c>
      <c r="AW155" s="18">
        <v>26</v>
      </c>
      <c r="AX155" s="18">
        <v>37</v>
      </c>
      <c r="AY155" s="49">
        <v>77</v>
      </c>
      <c r="AZ155" s="14">
        <f>'[1]Группа 1'!AF41</f>
        <v>2.4230769230769234</v>
      </c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3" t="s">
        <v>267</v>
      </c>
      <c r="CA155" s="18">
        <v>26</v>
      </c>
      <c r="CB155" s="18">
        <v>64</v>
      </c>
      <c r="CC155" s="49">
        <v>185</v>
      </c>
      <c r="CD155" s="14">
        <f>'[1]Группа 1'!AU41</f>
        <v>3.4615384615384617</v>
      </c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3"/>
      <c r="CU155" s="18"/>
      <c r="CV155" s="18"/>
      <c r="CW155" s="49"/>
      <c r="CX155" s="14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3" t="s">
        <v>267</v>
      </c>
      <c r="EI155" s="18">
        <v>62</v>
      </c>
      <c r="EJ155" s="18">
        <v>64</v>
      </c>
      <c r="EK155" s="49">
        <v>15</v>
      </c>
      <c r="EL155" s="14">
        <f>'[1]Группа 1'!CN41</f>
        <v>2.032258064516129</v>
      </c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</row>
    <row r="156" spans="1:192" ht="15.75">
      <c r="A156" s="26">
        <v>1</v>
      </c>
      <c r="B156" s="72" t="s">
        <v>400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3"/>
      <c r="N156" s="18"/>
      <c r="O156" s="18"/>
      <c r="P156" s="49"/>
      <c r="Q156" s="14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R156" s="18"/>
      <c r="AS156" s="18"/>
      <c r="AT156" s="49"/>
      <c r="AU156" s="14"/>
      <c r="AV156" s="13"/>
      <c r="AW156" s="18"/>
      <c r="AX156" s="18"/>
      <c r="AY156" s="49"/>
      <c r="AZ156" s="14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3" t="s">
        <v>401</v>
      </c>
      <c r="BV156" s="18">
        <v>8</v>
      </c>
      <c r="BW156" s="18">
        <v>20</v>
      </c>
      <c r="BX156" s="49">
        <v>3</v>
      </c>
      <c r="BY156" s="14">
        <f>'[1]Группа 1'!AK42</f>
        <v>3.5</v>
      </c>
      <c r="BZ156" s="13"/>
      <c r="CA156" s="18"/>
      <c r="CB156" s="18"/>
      <c r="CC156" s="49"/>
      <c r="CD156" s="14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3"/>
      <c r="CU156" s="18"/>
      <c r="CV156" s="18"/>
      <c r="CW156" s="49"/>
      <c r="CX156" s="14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3"/>
      <c r="EI156" s="18"/>
      <c r="EJ156" s="18"/>
      <c r="EK156" s="49"/>
      <c r="EL156" s="14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3" t="s">
        <v>401</v>
      </c>
      <c r="FH156" s="18">
        <v>20</v>
      </c>
      <c r="FI156" s="18">
        <v>20</v>
      </c>
      <c r="FJ156" s="49">
        <v>5</v>
      </c>
      <c r="FK156" s="14">
        <f>'[1]Группа 1'!CX42</f>
        <v>2</v>
      </c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</row>
    <row r="157" spans="1:192" ht="15.75">
      <c r="A157" s="26">
        <v>3</v>
      </c>
      <c r="B157" s="26" t="s">
        <v>313</v>
      </c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3"/>
      <c r="N157" s="18"/>
      <c r="O157" s="18"/>
      <c r="P157" s="49"/>
      <c r="Q157" s="14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R157" s="18"/>
      <c r="AS157" s="18"/>
      <c r="AT157" s="49"/>
      <c r="AU157" s="14"/>
      <c r="AV157" s="13"/>
      <c r="AW157" s="18"/>
      <c r="AX157" s="18"/>
      <c r="AY157" s="49"/>
      <c r="AZ157" s="14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66" t="s">
        <v>314</v>
      </c>
      <c r="BQ157" s="67">
        <v>21</v>
      </c>
      <c r="BR157" s="67">
        <v>25</v>
      </c>
      <c r="BS157" s="49">
        <v>12</v>
      </c>
      <c r="BT157" s="14">
        <f>'[1]Группа 3'!AZ58</f>
        <v>4.190476190476191</v>
      </c>
      <c r="BU157" s="1"/>
      <c r="BV157" s="1"/>
      <c r="BW157" s="1"/>
      <c r="BX157" s="1"/>
      <c r="BY157" s="1"/>
      <c r="BZ157" s="13"/>
      <c r="CA157" s="18"/>
      <c r="CB157" s="18"/>
      <c r="CC157" s="49"/>
      <c r="CD157" s="14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3"/>
      <c r="CU157" s="18"/>
      <c r="CV157" s="18"/>
      <c r="CW157" s="49"/>
      <c r="CX157" s="14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3"/>
      <c r="EI157" s="18"/>
      <c r="EJ157" s="18"/>
      <c r="EK157" s="49"/>
      <c r="EL157" s="14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66" t="s">
        <v>315</v>
      </c>
      <c r="GB157" s="67">
        <v>17</v>
      </c>
      <c r="GC157" s="67">
        <v>36</v>
      </c>
      <c r="GD157" s="49">
        <v>61</v>
      </c>
      <c r="GE157" s="14">
        <f>'[1]Группа 3'!EB58</f>
        <v>5.117647058823529</v>
      </c>
      <c r="GF157" s="1"/>
      <c r="GG157" s="1"/>
      <c r="GH157" s="1"/>
      <c r="GI157" s="1"/>
      <c r="GJ157" s="1"/>
    </row>
    <row r="158" spans="1:192" ht="15.75">
      <c r="A158" s="26">
        <v>1</v>
      </c>
      <c r="B158" s="26" t="s">
        <v>206</v>
      </c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3" t="s">
        <v>176</v>
      </c>
      <c r="N158" s="18">
        <v>14</v>
      </c>
      <c r="O158" s="18">
        <v>30</v>
      </c>
      <c r="P158" s="49">
        <v>94</v>
      </c>
      <c r="Q158" s="14">
        <f>'[1]Группа 1'!L43</f>
        <v>3.142857142857143</v>
      </c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R158" s="18"/>
      <c r="AS158" s="18"/>
      <c r="AT158" s="49"/>
      <c r="AU158" s="14"/>
      <c r="AV158" s="58" t="s">
        <v>207</v>
      </c>
      <c r="AW158" s="59">
        <v>1</v>
      </c>
      <c r="AX158" s="59">
        <v>11</v>
      </c>
      <c r="AY158" s="60">
        <v>86</v>
      </c>
      <c r="AZ158" s="61">
        <f>'[1]Группа 1'!AF43</f>
        <v>15.3</v>
      </c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3" t="s">
        <v>208</v>
      </c>
      <c r="CA158" s="18">
        <v>5</v>
      </c>
      <c r="CB158" s="18">
        <v>7</v>
      </c>
      <c r="CC158" s="49">
        <v>185</v>
      </c>
      <c r="CD158" s="14">
        <f>'[1]Группа 1'!AU43</f>
        <v>2.4</v>
      </c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3"/>
      <c r="CU158" s="18"/>
      <c r="CV158" s="18"/>
      <c r="CW158" s="49"/>
      <c r="CX158" s="14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58" t="s">
        <v>176</v>
      </c>
      <c r="FM158" s="59">
        <v>3</v>
      </c>
      <c r="FN158" s="59">
        <v>30</v>
      </c>
      <c r="FO158" s="60">
        <v>133</v>
      </c>
      <c r="FP158" s="61">
        <f>'[1]Группа 1'!DC43</f>
        <v>12</v>
      </c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</row>
    <row r="159" spans="1:192" ht="15.75">
      <c r="A159" s="26">
        <v>1</v>
      </c>
      <c r="B159" s="26" t="s">
        <v>411</v>
      </c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3"/>
      <c r="N159" s="18"/>
      <c r="O159" s="18"/>
      <c r="P159" s="49"/>
      <c r="Q159" s="14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R159" s="18"/>
      <c r="AS159" s="18"/>
      <c r="AT159" s="49"/>
      <c r="AU159" s="14"/>
      <c r="AV159" s="58"/>
      <c r="AW159" s="59"/>
      <c r="AX159" s="59"/>
      <c r="AY159" s="60"/>
      <c r="AZ159" s="6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3"/>
      <c r="CA159" s="18"/>
      <c r="CB159" s="18"/>
      <c r="CC159" s="49"/>
      <c r="CD159" s="14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3"/>
      <c r="CU159" s="18"/>
      <c r="CV159" s="18"/>
      <c r="CW159" s="49"/>
      <c r="CX159" s="14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58" t="s">
        <v>148</v>
      </c>
      <c r="EI159" s="59">
        <v>3</v>
      </c>
      <c r="EJ159" s="59">
        <v>5</v>
      </c>
      <c r="EK159" s="60">
        <v>11</v>
      </c>
      <c r="EL159" s="61">
        <f>'[1]Группа 1'!CN44</f>
        <v>1.8333333333333335</v>
      </c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58"/>
      <c r="FM159" s="59"/>
      <c r="FN159" s="59"/>
      <c r="FO159" s="60"/>
      <c r="FP159" s="6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</row>
    <row r="160" spans="1:192" ht="15.75">
      <c r="A160" s="26">
        <v>1</v>
      </c>
      <c r="B160" s="26" t="s">
        <v>222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3"/>
      <c r="N160" s="18"/>
      <c r="O160" s="18"/>
      <c r="P160" s="49"/>
      <c r="Q160" s="14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R160" s="18"/>
      <c r="AS160" s="18"/>
      <c r="AT160" s="49"/>
      <c r="AU160" s="14"/>
      <c r="AV160" s="58"/>
      <c r="AW160" s="59"/>
      <c r="AX160" s="59"/>
      <c r="AY160" s="60"/>
      <c r="AZ160" s="6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3"/>
      <c r="CA160" s="18"/>
      <c r="CB160" s="18"/>
      <c r="CC160" s="49"/>
      <c r="CD160" s="14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3"/>
      <c r="CU160" s="18"/>
      <c r="CV160" s="18"/>
      <c r="CW160" s="49"/>
      <c r="CX160" s="14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3" t="s">
        <v>74</v>
      </c>
      <c r="EI160" s="18">
        <v>17</v>
      </c>
      <c r="EJ160" s="18">
        <v>22</v>
      </c>
      <c r="EK160" s="49">
        <v>24</v>
      </c>
      <c r="EL160" s="14">
        <f>'[1]Группа 1'!CN45</f>
        <v>2.2941176470588234</v>
      </c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58"/>
      <c r="FM160" s="59"/>
      <c r="FN160" s="59"/>
      <c r="FO160" s="60"/>
      <c r="FP160" s="6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</row>
    <row r="161" spans="1:192" ht="15.75">
      <c r="A161" s="26">
        <v>1</v>
      </c>
      <c r="B161" s="26" t="s">
        <v>441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3" t="s">
        <v>320</v>
      </c>
      <c r="N161" s="18">
        <v>36</v>
      </c>
      <c r="O161" s="18">
        <v>51</v>
      </c>
      <c r="P161" s="49">
        <v>84</v>
      </c>
      <c r="Q161" s="14">
        <f>'[1]Группа 1'!L46</f>
        <v>2.416666666666667</v>
      </c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R161" s="18"/>
      <c r="AS161" s="18"/>
      <c r="AT161" s="49"/>
      <c r="AU161" s="14"/>
      <c r="AV161" s="58"/>
      <c r="AW161" s="59"/>
      <c r="AX161" s="59"/>
      <c r="AY161" s="60"/>
      <c r="AZ161" s="6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3" t="s">
        <v>320</v>
      </c>
      <c r="CA161" s="18">
        <v>4</v>
      </c>
      <c r="CB161" s="18">
        <v>51</v>
      </c>
      <c r="CC161" s="49">
        <v>180</v>
      </c>
      <c r="CD161" s="14">
        <f>'[1]Группа 1'!AU46</f>
        <v>13.75</v>
      </c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3"/>
      <c r="CU161" s="18"/>
      <c r="CV161" s="18"/>
      <c r="CW161" s="49"/>
      <c r="CX161" s="14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3" t="s">
        <v>320</v>
      </c>
      <c r="EI161" s="18">
        <v>29</v>
      </c>
      <c r="EJ161" s="18">
        <v>51</v>
      </c>
      <c r="EK161" s="49">
        <v>60</v>
      </c>
      <c r="EL161" s="14">
        <f>'[1]Группа 1'!CN46</f>
        <v>2.7586206896551726</v>
      </c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3" t="s">
        <v>320</v>
      </c>
      <c r="FM161" s="18">
        <v>47</v>
      </c>
      <c r="FN161" s="18">
        <v>51</v>
      </c>
      <c r="FO161" s="49">
        <v>30</v>
      </c>
      <c r="FP161" s="14">
        <f>'[1]Группа 1'!DC46</f>
        <v>2.085106382978723</v>
      </c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</row>
    <row r="162" spans="1:192" ht="15.75">
      <c r="A162" s="26">
        <v>3</v>
      </c>
      <c r="B162" s="26" t="s">
        <v>431</v>
      </c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3"/>
      <c r="N162" s="18"/>
      <c r="O162" s="18"/>
      <c r="P162" s="49"/>
      <c r="Q162" s="14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R162" s="18"/>
      <c r="AS162" s="18"/>
      <c r="AT162" s="49"/>
      <c r="AU162" s="14"/>
      <c r="AV162" s="58"/>
      <c r="AW162" s="59"/>
      <c r="AX162" s="59"/>
      <c r="AY162" s="60"/>
      <c r="AZ162" s="6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3"/>
      <c r="CA162" s="18"/>
      <c r="CB162" s="18"/>
      <c r="CC162" s="49"/>
      <c r="CD162" s="14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3"/>
      <c r="CU162" s="18"/>
      <c r="CV162" s="18"/>
      <c r="CW162" s="49"/>
      <c r="CX162" s="14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62" t="s">
        <v>432</v>
      </c>
      <c r="EI162" s="59">
        <v>1</v>
      </c>
      <c r="EJ162" s="59">
        <v>2</v>
      </c>
      <c r="EK162" s="60">
        <v>18</v>
      </c>
      <c r="EL162" s="61">
        <f>'[1]Группа 3'!CX59</f>
        <v>5</v>
      </c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58"/>
      <c r="FM162" s="59"/>
      <c r="FN162" s="59"/>
      <c r="FO162" s="60"/>
      <c r="FP162" s="6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</row>
    <row r="163" spans="1:192" ht="15.75">
      <c r="A163" s="26">
        <v>3</v>
      </c>
      <c r="B163" s="26" t="s">
        <v>228</v>
      </c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3"/>
      <c r="N163" s="18"/>
      <c r="O163" s="18"/>
      <c r="P163" s="49"/>
      <c r="Q163" s="14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R163" s="18"/>
      <c r="AS163" s="18"/>
      <c r="AT163" s="49"/>
      <c r="AU163" s="14"/>
      <c r="AV163" s="58"/>
      <c r="AW163" s="59"/>
      <c r="AX163" s="59"/>
      <c r="AY163" s="60"/>
      <c r="AZ163" s="6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3"/>
      <c r="CA163" s="18"/>
      <c r="CB163" s="18"/>
      <c r="CC163" s="49"/>
      <c r="CD163" s="14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3"/>
      <c r="CU163" s="18"/>
      <c r="CV163" s="18"/>
      <c r="CW163" s="49"/>
      <c r="CX163" s="14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3"/>
      <c r="EI163" s="18"/>
      <c r="EJ163" s="18"/>
      <c r="EK163" s="49"/>
      <c r="EL163" s="14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68" t="s">
        <v>229</v>
      </c>
      <c r="FC163" s="18">
        <v>55</v>
      </c>
      <c r="FD163" s="18">
        <v>59</v>
      </c>
      <c r="FE163" s="49">
        <v>4</v>
      </c>
      <c r="FF163" s="14">
        <f>'[1]Группа 3'!DH60</f>
        <v>4.072727272727272</v>
      </c>
      <c r="FG163" s="68" t="s">
        <v>229</v>
      </c>
      <c r="FH163" s="18">
        <v>30</v>
      </c>
      <c r="FI163" s="18">
        <v>59</v>
      </c>
      <c r="FJ163" s="49">
        <v>30</v>
      </c>
      <c r="FK163" s="14">
        <f>'[1]Группа 3'!DM60</f>
        <v>4.966666666666667</v>
      </c>
      <c r="FL163" s="58"/>
      <c r="FM163" s="59"/>
      <c r="FN163" s="59"/>
      <c r="FO163" s="60"/>
      <c r="FP163" s="6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</row>
    <row r="164" spans="1:192" ht="15.75">
      <c r="A164" s="26">
        <v>1</v>
      </c>
      <c r="B164" s="26" t="s">
        <v>212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3"/>
      <c r="N164" s="18"/>
      <c r="O164" s="18"/>
      <c r="P164" s="49"/>
      <c r="Q164" s="14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R164" s="18"/>
      <c r="AS164" s="18"/>
      <c r="AT164" s="49"/>
      <c r="AU164" s="14"/>
      <c r="AV164" s="58"/>
      <c r="AW164" s="59"/>
      <c r="AX164" s="59"/>
      <c r="AY164" s="60"/>
      <c r="AZ164" s="6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3"/>
      <c r="CA164" s="18"/>
      <c r="CB164" s="18"/>
      <c r="CC164" s="49"/>
      <c r="CD164" s="14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3"/>
      <c r="CU164" s="18"/>
      <c r="CV164" s="18"/>
      <c r="CW164" s="49"/>
      <c r="CX164" s="14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58"/>
      <c r="FM164" s="59"/>
      <c r="FN164" s="59"/>
      <c r="FO164" s="60"/>
      <c r="FP164" s="6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3" t="s">
        <v>230</v>
      </c>
      <c r="GB164" s="18">
        <v>10</v>
      </c>
      <c r="GC164" s="18">
        <v>20</v>
      </c>
      <c r="GD164" s="49">
        <v>8</v>
      </c>
      <c r="GE164" s="14">
        <f>'[1]Группа 1'!DM47</f>
        <v>3</v>
      </c>
      <c r="GF164" s="1"/>
      <c r="GG164" s="1"/>
      <c r="GH164" s="1"/>
      <c r="GI164" s="1"/>
      <c r="GJ164" s="1"/>
    </row>
    <row r="165" spans="1:192" ht="15.75">
      <c r="A165" s="26">
        <v>1</v>
      </c>
      <c r="B165" s="26" t="s">
        <v>165</v>
      </c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3"/>
      <c r="N165" s="18"/>
      <c r="O165" s="18"/>
      <c r="P165" s="49"/>
      <c r="Q165" s="14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R165" s="18"/>
      <c r="AS165" s="18"/>
      <c r="AT165" s="49"/>
      <c r="AU165" s="14"/>
      <c r="AV165" s="13" t="s">
        <v>166</v>
      </c>
      <c r="AW165" s="18">
        <v>12</v>
      </c>
      <c r="AX165" s="18">
        <v>16</v>
      </c>
      <c r="AY165" s="49">
        <v>85</v>
      </c>
      <c r="AZ165" s="14">
        <f>'[1]Группа 1'!AF48</f>
        <v>2.333333333333333</v>
      </c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3"/>
      <c r="CA165" s="18"/>
      <c r="CB165" s="18"/>
      <c r="CC165" s="49"/>
      <c r="CD165" s="14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3"/>
      <c r="CU165" s="18"/>
      <c r="CV165" s="18"/>
      <c r="CW165" s="49"/>
      <c r="CX165" s="14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</row>
    <row r="166" spans="1:192" ht="15.75">
      <c r="A166" s="26">
        <v>1</v>
      </c>
      <c r="B166" s="72" t="s">
        <v>420</v>
      </c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3"/>
      <c r="N166" s="18"/>
      <c r="O166" s="18"/>
      <c r="P166" s="49"/>
      <c r="Q166" s="14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R166" s="18"/>
      <c r="AS166" s="18"/>
      <c r="AT166" s="49"/>
      <c r="AU166" s="14"/>
      <c r="AV166" s="13" t="s">
        <v>421</v>
      </c>
      <c r="AW166" s="18">
        <v>12</v>
      </c>
      <c r="AX166" s="18">
        <v>27</v>
      </c>
      <c r="AY166" s="49">
        <v>101</v>
      </c>
      <c r="AZ166" s="14">
        <f>'[1]Группа 1'!AF49</f>
        <v>3.25</v>
      </c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3"/>
      <c r="CA166" s="18"/>
      <c r="CB166" s="18"/>
      <c r="CC166" s="49"/>
      <c r="CD166" s="14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3"/>
      <c r="CU166" s="18"/>
      <c r="CV166" s="18"/>
      <c r="CW166" s="49"/>
      <c r="CX166" s="14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3" t="s">
        <v>421</v>
      </c>
      <c r="EI166" s="18">
        <v>26</v>
      </c>
      <c r="EJ166" s="18">
        <v>27</v>
      </c>
      <c r="EK166" s="49">
        <v>27</v>
      </c>
      <c r="EL166" s="14">
        <f>'[1]Группа 1'!CN49</f>
        <v>2.0384615384615383</v>
      </c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</row>
    <row r="167" spans="1:192" ht="15.75">
      <c r="A167" s="26">
        <v>4</v>
      </c>
      <c r="B167" s="26" t="s">
        <v>241</v>
      </c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62" t="s">
        <v>242</v>
      </c>
      <c r="N167" s="59">
        <v>3</v>
      </c>
      <c r="O167" s="59">
        <v>12</v>
      </c>
      <c r="P167" s="59">
        <v>95</v>
      </c>
      <c r="Q167" s="61">
        <f>'[1]Группа 4'!G23</f>
        <v>8.4</v>
      </c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R167" s="18"/>
      <c r="AS167" s="18"/>
      <c r="AT167" s="49"/>
      <c r="AU167" s="14"/>
      <c r="AV167" t="s">
        <v>242</v>
      </c>
      <c r="AW167" s="18">
        <v>4</v>
      </c>
      <c r="AX167" s="18">
        <v>12</v>
      </c>
      <c r="AY167" s="49">
        <v>75</v>
      </c>
      <c r="AZ167" s="14">
        <f>'[1]Группа 4'!Q23</f>
        <v>7</v>
      </c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CA167" s="18"/>
      <c r="CB167" s="18"/>
      <c r="CC167" s="49"/>
      <c r="CD167" s="14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3"/>
      <c r="CU167" s="18"/>
      <c r="CV167" s="18"/>
      <c r="CW167" s="49"/>
      <c r="CX167" s="14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68" t="s">
        <v>243</v>
      </c>
      <c r="DO167" s="18">
        <v>10</v>
      </c>
      <c r="DP167" s="18">
        <v>12</v>
      </c>
      <c r="DQ167" s="70">
        <v>63</v>
      </c>
      <c r="DR167" s="71">
        <f>'[1]Группа 4'!AF23</f>
        <v>5.2</v>
      </c>
      <c r="DS167" s="62" t="s">
        <v>244</v>
      </c>
      <c r="DT167" s="59">
        <v>2</v>
      </c>
      <c r="DU167" s="59">
        <v>5</v>
      </c>
      <c r="DV167" s="60">
        <v>95</v>
      </c>
      <c r="DW167" s="61">
        <f>'[1]Группа 4'!AZ23</f>
        <v>7</v>
      </c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I167" s="18"/>
      <c r="EJ167" s="18"/>
      <c r="EK167" s="49"/>
      <c r="EL167" s="14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68" t="s">
        <v>245</v>
      </c>
      <c r="FC167" s="18">
        <v>24</v>
      </c>
      <c r="FD167" s="18">
        <v>35</v>
      </c>
      <c r="FE167" s="49">
        <v>93</v>
      </c>
      <c r="FF167" s="14">
        <f>'[1]Группа 4'!BE23</f>
        <v>5.458333333333333</v>
      </c>
      <c r="FG167" s="1"/>
      <c r="FH167" s="1"/>
      <c r="FI167" s="1"/>
      <c r="FJ167" s="1"/>
      <c r="FK167" s="1"/>
      <c r="FL167" t="s">
        <v>245</v>
      </c>
      <c r="FM167" s="18">
        <v>25</v>
      </c>
      <c r="FN167" s="18">
        <v>35</v>
      </c>
      <c r="FO167" s="49">
        <v>102</v>
      </c>
      <c r="FP167" s="14">
        <f>'[1]Группа 4'!BO23</f>
        <v>5.4</v>
      </c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t="s">
        <v>245</v>
      </c>
      <c r="GB167" s="18">
        <v>12</v>
      </c>
      <c r="GC167" s="18">
        <v>35</v>
      </c>
      <c r="GD167" s="49">
        <v>120</v>
      </c>
      <c r="GE167" s="14">
        <f>'[1]Группа 4'!BT23</f>
        <v>6.916666666666666</v>
      </c>
      <c r="GF167" s="1"/>
      <c r="GG167" s="1"/>
      <c r="GH167" s="1"/>
      <c r="GI167" s="1"/>
      <c r="GJ167" s="1"/>
    </row>
    <row r="168" spans="1:192" ht="15.75">
      <c r="A168" s="26">
        <v>4</v>
      </c>
      <c r="B168" s="26" t="s">
        <v>241</v>
      </c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62"/>
      <c r="N168" s="59"/>
      <c r="O168" s="59"/>
      <c r="P168" s="59"/>
      <c r="Q168" s="6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R168" s="18"/>
      <c r="AS168" s="18"/>
      <c r="AT168" s="49"/>
      <c r="AU168" s="14"/>
      <c r="AW168" s="18"/>
      <c r="AX168" s="18"/>
      <c r="AY168" s="49"/>
      <c r="AZ168" s="14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CA168" s="18"/>
      <c r="CB168" s="18"/>
      <c r="CC168" s="49"/>
      <c r="CD168" s="14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3"/>
      <c r="CU168" s="18"/>
      <c r="CV168" s="18"/>
      <c r="CW168" s="49"/>
      <c r="CX168" s="14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68"/>
      <c r="DO168" s="18"/>
      <c r="DP168" s="18"/>
      <c r="DQ168" s="70"/>
      <c r="DR168" s="71"/>
      <c r="DS168" s="62"/>
      <c r="DT168" s="59"/>
      <c r="DU168" s="59"/>
      <c r="DV168" s="60"/>
      <c r="DW168" s="6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I168" s="18"/>
      <c r="EJ168" s="18"/>
      <c r="EK168" s="49"/>
      <c r="EL168" s="14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68" t="s">
        <v>92</v>
      </c>
      <c r="FC168" s="18">
        <v>10</v>
      </c>
      <c r="FD168" s="18">
        <v>12</v>
      </c>
      <c r="FE168" s="49">
        <v>63</v>
      </c>
      <c r="FF168" s="14">
        <f>'[1]Группа 4'!BE24</f>
        <v>5.2</v>
      </c>
      <c r="FG168" s="1"/>
      <c r="FH168" s="1"/>
      <c r="FI168" s="1"/>
      <c r="FJ168" s="1"/>
      <c r="FK168" s="1"/>
      <c r="FM168" s="18"/>
      <c r="FN168" s="18"/>
      <c r="FO168" s="49"/>
      <c r="FP168" s="14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B168" s="18"/>
      <c r="GC168" s="18"/>
      <c r="GD168" s="49"/>
      <c r="GE168" s="14"/>
      <c r="GF168" s="1"/>
      <c r="GG168" s="1"/>
      <c r="GH168" s="1"/>
      <c r="GI168" s="1"/>
      <c r="GJ168" s="1"/>
    </row>
    <row r="169" spans="1:192" ht="15.75">
      <c r="A169" s="26">
        <v>3</v>
      </c>
      <c r="B169" s="26" t="s">
        <v>402</v>
      </c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68" t="s">
        <v>403</v>
      </c>
      <c r="N169" s="18">
        <v>23</v>
      </c>
      <c r="O169" s="18">
        <v>53</v>
      </c>
      <c r="P169" s="18">
        <v>141</v>
      </c>
      <c r="Q169" s="14">
        <f>'[1]Группа 3'!Q61</f>
        <v>5.304347826086957</v>
      </c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R169" s="18"/>
      <c r="AS169" s="18"/>
      <c r="AT169" s="49"/>
      <c r="AU169" s="14"/>
      <c r="AW169" s="18"/>
      <c r="AX169" s="18"/>
      <c r="AY169" s="49"/>
      <c r="AZ169" s="14"/>
      <c r="BA169" s="68" t="s">
        <v>162</v>
      </c>
      <c r="BB169" s="18">
        <v>45</v>
      </c>
      <c r="BC169" s="18">
        <v>50</v>
      </c>
      <c r="BD169" s="49">
        <v>43</v>
      </c>
      <c r="BE169" s="14">
        <f>'[1]Группа 3'!AP61</f>
        <v>4.111111111111111</v>
      </c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CA169" s="18"/>
      <c r="CB169" s="18"/>
      <c r="CC169" s="49"/>
      <c r="CD169" s="14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3"/>
      <c r="CU169" s="18"/>
      <c r="CV169" s="18"/>
      <c r="CW169" s="49"/>
      <c r="CX169" s="14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68"/>
      <c r="DO169" s="18"/>
      <c r="DP169" s="18"/>
      <c r="DQ169" s="70"/>
      <c r="DR169" s="71"/>
      <c r="DS169" s="62"/>
      <c r="DT169" s="59"/>
      <c r="DU169" s="59"/>
      <c r="DV169" s="60"/>
      <c r="DW169" s="6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68" t="s">
        <v>161</v>
      </c>
      <c r="EI169" s="18">
        <v>113</v>
      </c>
      <c r="EJ169" s="18">
        <v>165</v>
      </c>
      <c r="EK169" s="49">
        <v>76</v>
      </c>
      <c r="EL169" s="14">
        <f>'[1]Группа 3'!CX61</f>
        <v>4.460176991150442</v>
      </c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68"/>
      <c r="FC169" s="18"/>
      <c r="FD169" s="18"/>
      <c r="FE169" s="49"/>
      <c r="FF169" s="14"/>
      <c r="FG169" s="1"/>
      <c r="FH169" s="1"/>
      <c r="FI169" s="1"/>
      <c r="FJ169" s="1"/>
      <c r="FK169" s="1"/>
      <c r="FL169" s="68" t="s">
        <v>161</v>
      </c>
      <c r="FM169" s="18">
        <v>68</v>
      </c>
      <c r="FN169" s="18">
        <v>165</v>
      </c>
      <c r="FO169" s="49">
        <v>141</v>
      </c>
      <c r="FP169" s="14">
        <f>'[1]Группа 3'!DR61</f>
        <v>5.4264705882352935</v>
      </c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68" t="s">
        <v>162</v>
      </c>
      <c r="GB169" s="18">
        <v>20</v>
      </c>
      <c r="GC169" s="18">
        <v>50</v>
      </c>
      <c r="GD169" s="49">
        <v>194</v>
      </c>
      <c r="GE169" s="14">
        <f>'[1]Группа 3'!EB61</f>
        <v>5.5</v>
      </c>
      <c r="GF169" s="1"/>
      <c r="GG169" s="1"/>
      <c r="GH169" s="1"/>
      <c r="GI169" s="1"/>
      <c r="GJ169" s="1"/>
    </row>
    <row r="170" spans="1:192" ht="15.75">
      <c r="A170" s="26">
        <v>1</v>
      </c>
      <c r="B170" s="26" t="s">
        <v>273</v>
      </c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62"/>
      <c r="N170" s="59"/>
      <c r="O170" s="59"/>
      <c r="P170" s="59"/>
      <c r="Q170" s="6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R170" s="18"/>
      <c r="AS170" s="18"/>
      <c r="AT170" s="49"/>
      <c r="AU170" s="14"/>
      <c r="AV170" s="13" t="s">
        <v>214</v>
      </c>
      <c r="AW170" s="18">
        <v>5</v>
      </c>
      <c r="AX170" s="18">
        <v>11</v>
      </c>
      <c r="AY170" s="49">
        <v>76</v>
      </c>
      <c r="AZ170" s="14">
        <f>'[1]Группа 1'!AF50</f>
        <v>3.2</v>
      </c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CA170" s="18"/>
      <c r="CB170" s="18"/>
      <c r="CC170" s="49"/>
      <c r="CD170" s="14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3"/>
      <c r="CU170" s="18"/>
      <c r="CV170" s="18"/>
      <c r="CW170" s="49"/>
      <c r="CX170" s="14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68"/>
      <c r="DO170" s="18"/>
      <c r="DP170" s="18"/>
      <c r="DQ170" s="70"/>
      <c r="DR170" s="71"/>
      <c r="DS170" s="62"/>
      <c r="DT170" s="59"/>
      <c r="DU170" s="59"/>
      <c r="DV170" s="60"/>
      <c r="DW170" s="6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3" t="s">
        <v>267</v>
      </c>
      <c r="EI170" s="18">
        <v>33</v>
      </c>
      <c r="EJ170" s="18">
        <v>44</v>
      </c>
      <c r="EK170" s="49">
        <v>59</v>
      </c>
      <c r="EL170" s="14">
        <f>'[1]Группа 1'!CN50</f>
        <v>2.333333333333333</v>
      </c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68"/>
      <c r="FC170" s="18"/>
      <c r="FD170" s="18"/>
      <c r="FE170" s="49"/>
      <c r="FF170" s="14"/>
      <c r="FG170" s="1"/>
      <c r="FH170" s="1"/>
      <c r="FI170" s="1"/>
      <c r="FJ170" s="1"/>
      <c r="FK170" s="1"/>
      <c r="FM170" s="18"/>
      <c r="FN170" s="18"/>
      <c r="FO170" s="49"/>
      <c r="FP170" s="14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B170" s="18"/>
      <c r="GC170" s="18"/>
      <c r="GD170" s="49"/>
      <c r="GE170" s="14"/>
      <c r="GF170" s="1"/>
      <c r="GG170" s="1"/>
      <c r="GH170" s="1"/>
      <c r="GI170" s="1"/>
      <c r="GJ170" s="1"/>
    </row>
    <row r="171" spans="1:192" ht="15.75">
      <c r="A171" s="26">
        <v>1</v>
      </c>
      <c r="B171" s="26" t="s">
        <v>196</v>
      </c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3"/>
      <c r="N171" s="18"/>
      <c r="O171" s="18"/>
      <c r="P171" s="49"/>
      <c r="Q171" s="14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R171" s="18"/>
      <c r="AS171" s="18"/>
      <c r="AT171" s="49"/>
      <c r="AU171" s="14"/>
      <c r="AV171" s="13" t="s">
        <v>197</v>
      </c>
      <c r="AW171" s="18">
        <v>5</v>
      </c>
      <c r="AX171" s="18">
        <v>10</v>
      </c>
      <c r="AY171" s="49">
        <v>162</v>
      </c>
      <c r="AZ171" s="14">
        <f>'[1]Группа 1'!AF51</f>
        <v>3</v>
      </c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3" t="s">
        <v>198</v>
      </c>
      <c r="CA171" s="18">
        <v>4</v>
      </c>
      <c r="CB171" s="18">
        <v>11</v>
      </c>
      <c r="CC171" s="49">
        <v>333</v>
      </c>
      <c r="CD171" s="14">
        <f>'[1]Группа 1'!AU51</f>
        <v>3.75</v>
      </c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3"/>
      <c r="CU171" s="18"/>
      <c r="CV171" s="18"/>
      <c r="CW171" s="49"/>
      <c r="CX171" s="14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</row>
    <row r="172" spans="1:192" ht="15.75">
      <c r="A172" s="26">
        <v>1</v>
      </c>
      <c r="B172" s="26" t="s">
        <v>130</v>
      </c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58" t="s">
        <v>131</v>
      </c>
      <c r="AW172" s="59">
        <v>2</v>
      </c>
      <c r="AX172" s="59">
        <v>6</v>
      </c>
      <c r="AY172" s="60">
        <v>58</v>
      </c>
      <c r="AZ172" s="61">
        <f>'[1]Группа 1'!AF52</f>
        <v>4.6</v>
      </c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3" t="s">
        <v>132</v>
      </c>
      <c r="EI172" s="18">
        <v>19</v>
      </c>
      <c r="EJ172" s="18">
        <v>19</v>
      </c>
      <c r="EK172" s="49">
        <v>21</v>
      </c>
      <c r="EL172" s="14">
        <f>'[1]Группа 1'!CN52</f>
        <v>2</v>
      </c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</row>
    <row r="173" spans="1:192" ht="15.75">
      <c r="A173" s="26">
        <v>1</v>
      </c>
      <c r="B173" s="26" t="s">
        <v>280</v>
      </c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3" t="s">
        <v>281</v>
      </c>
      <c r="AW173" s="18">
        <v>4</v>
      </c>
      <c r="AX173" s="18">
        <v>13</v>
      </c>
      <c r="AY173" s="49">
        <v>74</v>
      </c>
      <c r="AZ173" s="14">
        <f>'[1]Группа 1'!AF55</f>
        <v>4.25</v>
      </c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3"/>
      <c r="EI173" s="18"/>
      <c r="EJ173" s="18"/>
      <c r="EK173" s="49"/>
      <c r="EL173" s="14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</row>
    <row r="174" spans="1:192" ht="15.75">
      <c r="A174" s="26">
        <v>5</v>
      </c>
      <c r="B174" s="26" t="s">
        <v>187</v>
      </c>
      <c r="C174" t="s">
        <v>119</v>
      </c>
      <c r="D174" s="18">
        <v>56</v>
      </c>
      <c r="E174" s="18">
        <v>235</v>
      </c>
      <c r="F174" s="49">
        <v>40</v>
      </c>
      <c r="G174" s="14">
        <f>'[1]Группа 5'!G21</f>
        <v>9.196428571428571</v>
      </c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Q174" s="18"/>
      <c r="BR174" s="18"/>
      <c r="BS174" s="49"/>
      <c r="BT174" s="14"/>
      <c r="BU174" t="s">
        <v>119</v>
      </c>
      <c r="BV174" s="18">
        <v>51</v>
      </c>
      <c r="BW174" s="18">
        <v>235</v>
      </c>
      <c r="BX174" s="49">
        <v>49</v>
      </c>
      <c r="BY174" s="14">
        <f>'[1]Группа 5'!AP21</f>
        <v>9.607843137254902</v>
      </c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</row>
    <row r="175" spans="1:192" ht="15.75">
      <c r="A175" s="26">
        <v>3</v>
      </c>
      <c r="B175" s="26" t="s">
        <v>433</v>
      </c>
      <c r="C175" s="66" t="s">
        <v>230</v>
      </c>
      <c r="D175" s="67">
        <v>241</v>
      </c>
      <c r="E175" s="67">
        <v>369</v>
      </c>
      <c r="F175" s="49">
        <v>10</v>
      </c>
      <c r="G175" s="14">
        <f>'[1]Группа 3'!G62</f>
        <v>4.531120331950207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Q175" s="18"/>
      <c r="BR175" s="18"/>
      <c r="BS175" s="49"/>
      <c r="BT175" s="14"/>
      <c r="BU175" s="66" t="s">
        <v>230</v>
      </c>
      <c r="BV175" s="67">
        <v>69</v>
      </c>
      <c r="BW175" s="67">
        <v>369</v>
      </c>
      <c r="BX175" s="49">
        <v>55</v>
      </c>
      <c r="BY175" s="14">
        <f>'[1]Группа 3'!BE61</f>
        <v>8.347826086956522</v>
      </c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66" t="s">
        <v>230</v>
      </c>
      <c r="FH175" s="67">
        <v>126</v>
      </c>
      <c r="FI175" s="67">
        <v>369</v>
      </c>
      <c r="FJ175" s="49">
        <v>54</v>
      </c>
      <c r="FK175" s="14">
        <f>'[1]Группа 3'!DM62</f>
        <v>5.928571428571429</v>
      </c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</row>
    <row r="176" spans="1:192" ht="15.75">
      <c r="A176" s="26">
        <v>5</v>
      </c>
      <c r="B176" s="26" t="s">
        <v>404</v>
      </c>
      <c r="C176" t="s">
        <v>230</v>
      </c>
      <c r="D176" s="18">
        <v>53</v>
      </c>
      <c r="E176" s="18">
        <v>195</v>
      </c>
      <c r="F176" s="49">
        <v>28</v>
      </c>
      <c r="G176" s="14">
        <f>'[1]Группа 5'!G22</f>
        <v>8.679245283018869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Q176" s="18"/>
      <c r="BR176" s="18"/>
      <c r="BS176" s="49"/>
      <c r="BT176" s="14"/>
      <c r="BU176" t="s">
        <v>230</v>
      </c>
      <c r="BV176" s="18">
        <v>36</v>
      </c>
      <c r="BW176" s="18">
        <v>195</v>
      </c>
      <c r="BX176" s="49">
        <v>40</v>
      </c>
      <c r="BY176" s="14">
        <f>'[1]Группа 5'!AP22</f>
        <v>10.416666666666668</v>
      </c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t="s">
        <v>230</v>
      </c>
      <c r="FH176" s="18">
        <v>51</v>
      </c>
      <c r="FI176" s="18">
        <v>195</v>
      </c>
      <c r="FJ176" s="49">
        <v>47</v>
      </c>
      <c r="FK176" s="14">
        <f>'[1]Группа 5'!CS22</f>
        <v>8.823529411764707</v>
      </c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</row>
    <row r="177" spans="1:192" ht="15.75">
      <c r="A177" s="26">
        <v>5</v>
      </c>
      <c r="B177" s="26" t="s">
        <v>270</v>
      </c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t="s">
        <v>87</v>
      </c>
      <c r="N177" s="18">
        <v>40</v>
      </c>
      <c r="O177" s="18">
        <v>58</v>
      </c>
      <c r="P177" s="49">
        <v>236</v>
      </c>
      <c r="Q177" s="14">
        <f>'[1]Группа 5'!L23</f>
        <v>6.45</v>
      </c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t="s">
        <v>185</v>
      </c>
      <c r="CA177" s="18">
        <v>11</v>
      </c>
      <c r="CB177" s="18">
        <v>53</v>
      </c>
      <c r="CC177" s="49">
        <v>237</v>
      </c>
      <c r="CD177" s="14">
        <f>'[1]Группа 5'!BE23</f>
        <v>9.818181818181818</v>
      </c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t="s">
        <v>185</v>
      </c>
      <c r="FM177" s="18">
        <v>38</v>
      </c>
      <c r="FN177" s="18">
        <v>53</v>
      </c>
      <c r="FO177" s="49">
        <v>140</v>
      </c>
      <c r="FP177" s="14">
        <f>'[1]Группа 5'!CX23</f>
        <v>6.394736842105263</v>
      </c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</row>
    <row r="178" spans="1:192" ht="15.75">
      <c r="A178" s="26">
        <v>5</v>
      </c>
      <c r="B178" s="26" t="s">
        <v>270</v>
      </c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t="s">
        <v>186</v>
      </c>
      <c r="FM178" s="18">
        <v>47</v>
      </c>
      <c r="FN178" s="18">
        <v>50</v>
      </c>
      <c r="FO178" s="49">
        <v>52</v>
      </c>
      <c r="FP178" s="14">
        <f>'[1]Группа 5'!CX24</f>
        <v>6.0638297872340425</v>
      </c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</row>
    <row r="179" spans="1:192" ht="15.75">
      <c r="A179" s="26">
        <v>5</v>
      </c>
      <c r="B179" s="26" t="s">
        <v>304</v>
      </c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t="s">
        <v>93</v>
      </c>
      <c r="EI179" s="18">
        <v>63</v>
      </c>
      <c r="EJ179" s="18">
        <v>63</v>
      </c>
      <c r="EK179" s="49">
        <v>78</v>
      </c>
      <c r="EL179" s="14">
        <f>'[1]Группа 5'!CX25</f>
        <v>6.424242424242424</v>
      </c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M179" s="18"/>
      <c r="FN179" s="18"/>
      <c r="FO179" s="49"/>
      <c r="FP179" s="14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</row>
    <row r="180" spans="1:192" ht="15.75">
      <c r="A180" s="26">
        <v>1</v>
      </c>
      <c r="B180" s="26" t="s">
        <v>425</v>
      </c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3" t="s">
        <v>176</v>
      </c>
      <c r="N180" s="18">
        <v>19</v>
      </c>
      <c r="O180" s="18">
        <v>34</v>
      </c>
      <c r="P180" s="49">
        <v>119</v>
      </c>
      <c r="Q180" s="14">
        <f>'[1]Группа 1'!L53</f>
        <v>2.7894736842105265</v>
      </c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3" t="s">
        <v>177</v>
      </c>
      <c r="AW180" s="18">
        <v>8</v>
      </c>
      <c r="AX180" s="18">
        <v>16</v>
      </c>
      <c r="AY180" s="49">
        <v>144</v>
      </c>
      <c r="AZ180" s="14">
        <f>'[1]Группа 1'!AF53</f>
        <v>3</v>
      </c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3" t="s">
        <v>179</v>
      </c>
      <c r="EI180" s="18">
        <v>6</v>
      </c>
      <c r="EJ180" s="18">
        <v>10</v>
      </c>
      <c r="EK180" s="49">
        <v>53</v>
      </c>
      <c r="EL180" s="14">
        <f>'[1]Группа 1'!CN53</f>
        <v>1.666666666666667</v>
      </c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M180" s="18"/>
      <c r="FN180" s="18"/>
      <c r="FO180" s="49"/>
      <c r="FP180" s="14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</row>
    <row r="181" spans="1:192" ht="15.75">
      <c r="A181" s="26">
        <v>1</v>
      </c>
      <c r="B181" s="72" t="s">
        <v>361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3" t="s">
        <v>214</v>
      </c>
      <c r="AW181" s="18">
        <v>4</v>
      </c>
      <c r="AX181" s="18">
        <v>10</v>
      </c>
      <c r="AY181" s="49">
        <v>113</v>
      </c>
      <c r="AZ181" s="14">
        <f>'[1]Группа 1'!AF54</f>
        <v>3.5</v>
      </c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3" t="s">
        <v>70</v>
      </c>
      <c r="EI181" s="18">
        <v>16</v>
      </c>
      <c r="EJ181" s="18">
        <v>17</v>
      </c>
      <c r="EK181" s="49">
        <v>13</v>
      </c>
      <c r="EL181" s="14">
        <f>'[1]Группа 1'!CN54</f>
        <v>2.0625</v>
      </c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M181" s="18"/>
      <c r="FN181" s="18"/>
      <c r="FO181" s="49"/>
      <c r="FP181" s="14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</row>
    <row r="182" spans="1:192" ht="15.75">
      <c r="A182" s="26">
        <v>2</v>
      </c>
      <c r="B182" s="69" t="s">
        <v>369</v>
      </c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t="s">
        <v>176</v>
      </c>
      <c r="N182" s="18">
        <v>17</v>
      </c>
      <c r="O182" s="18">
        <v>25</v>
      </c>
      <c r="P182" s="49">
        <v>95</v>
      </c>
      <c r="Q182" s="14">
        <f>'[1]Группа 2'!G15</f>
        <v>3.4705882352941178</v>
      </c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62" t="s">
        <v>180</v>
      </c>
      <c r="CA182" s="59">
        <v>2</v>
      </c>
      <c r="CB182" s="59">
        <v>14</v>
      </c>
      <c r="CC182" s="60">
        <v>155</v>
      </c>
      <c r="CD182" s="61">
        <f>'[1]Группа 2'!AA15</f>
        <v>9.4</v>
      </c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62" t="s">
        <v>179</v>
      </c>
      <c r="EI182" s="59">
        <v>3</v>
      </c>
      <c r="EJ182" s="59">
        <v>4</v>
      </c>
      <c r="EK182" s="60">
        <v>11</v>
      </c>
      <c r="EL182" s="61">
        <f>'[1]Группа 2'!AF15</f>
        <v>2.466666666666667</v>
      </c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M182" s="18"/>
      <c r="FN182" s="18"/>
      <c r="FO182" s="49"/>
      <c r="FP182" s="14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</row>
    <row r="183" spans="1:192" ht="15.75">
      <c r="A183" s="26">
        <v>1</v>
      </c>
      <c r="B183" s="26" t="s">
        <v>285</v>
      </c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3" t="s">
        <v>214</v>
      </c>
      <c r="AW183" s="18">
        <v>7</v>
      </c>
      <c r="AX183" s="18">
        <v>19</v>
      </c>
      <c r="AY183" s="49">
        <v>43</v>
      </c>
      <c r="AZ183" s="14">
        <f>'[1]Группа 1'!AF56</f>
        <v>3.7142857142857144</v>
      </c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</row>
    <row r="184" spans="1:192" ht="15.75">
      <c r="A184" s="26">
        <v>5</v>
      </c>
      <c r="B184" s="69" t="s">
        <v>325</v>
      </c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t="s">
        <v>87</v>
      </c>
      <c r="N184" s="18">
        <v>50</v>
      </c>
      <c r="O184" s="18">
        <v>77</v>
      </c>
      <c r="P184" s="49">
        <v>233</v>
      </c>
      <c r="Q184" s="14">
        <f>'[1]Группа 5'!L26</f>
        <v>6.54</v>
      </c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t="s">
        <v>87</v>
      </c>
      <c r="BB184" s="18">
        <v>75</v>
      </c>
      <c r="BC184" s="18">
        <v>77</v>
      </c>
      <c r="BD184" s="49">
        <v>34</v>
      </c>
      <c r="BE184" s="14">
        <f>'[1]Группа 5'!AA26</f>
        <v>6.026666666666666</v>
      </c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t="s">
        <v>87</v>
      </c>
      <c r="EI184" s="18">
        <v>71</v>
      </c>
      <c r="EJ184" s="18">
        <v>77</v>
      </c>
      <c r="EK184" s="49">
        <v>88</v>
      </c>
      <c r="EL184" s="14">
        <f>'[1]Группа 5'!CI26</f>
        <v>6.084507042253521</v>
      </c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t="s">
        <v>326</v>
      </c>
      <c r="FM184" s="18">
        <v>31</v>
      </c>
      <c r="FN184" s="18">
        <v>46</v>
      </c>
      <c r="FO184" s="49">
        <v>162</v>
      </c>
      <c r="FP184" s="14">
        <f>'[1]Группа 5'!CX26</f>
        <v>6.483870967741936</v>
      </c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</row>
    <row r="185" spans="1:192" ht="15.75">
      <c r="A185" s="26">
        <v>5</v>
      </c>
      <c r="B185" s="69" t="s">
        <v>325</v>
      </c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t="s">
        <v>327</v>
      </c>
      <c r="FM185" s="18">
        <v>55</v>
      </c>
      <c r="FN185" s="18">
        <v>63</v>
      </c>
      <c r="FO185" s="49">
        <v>56</v>
      </c>
      <c r="FP185" s="14">
        <f>'[1]Группа 5'!CX27</f>
        <v>6.1454545454545455</v>
      </c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</row>
    <row r="186" spans="1:192" ht="15.75">
      <c r="A186" s="26"/>
      <c r="B186" s="26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</row>
    <row r="187" spans="1:192" ht="15.75">
      <c r="A187" s="26"/>
      <c r="B187" s="26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</row>
    <row r="188" spans="1:192" ht="15.75">
      <c r="A188" s="26"/>
      <c r="B188" s="26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</row>
    <row r="189" spans="1:192" ht="15.75">
      <c r="A189" s="26"/>
      <c r="B189" s="26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</row>
    <row r="190" spans="1:192" ht="15.75">
      <c r="A190" s="26"/>
      <c r="B190" s="26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</row>
    <row r="191" spans="1:192" ht="15.75">
      <c r="A191" s="26"/>
      <c r="B191" s="26"/>
      <c r="D191" s="18"/>
      <c r="E191" s="18"/>
      <c r="F191" s="49"/>
      <c r="G191" s="14"/>
      <c r="I191" s="18"/>
      <c r="J191" s="18"/>
      <c r="K191" s="49"/>
      <c r="L191" s="14"/>
      <c r="N191" s="18"/>
      <c r="O191" s="18"/>
      <c r="P191" s="49"/>
      <c r="Q191" s="14"/>
      <c r="S191" s="18"/>
      <c r="T191" s="18"/>
      <c r="U191" s="49"/>
      <c r="V191" s="14"/>
      <c r="X191" s="18"/>
      <c r="Y191" s="18"/>
      <c r="Z191" s="49"/>
      <c r="AA191" s="14"/>
      <c r="AC191" s="18"/>
      <c r="AD191" s="18"/>
      <c r="AE191" s="49"/>
      <c r="AF191" s="14"/>
      <c r="AH191" s="18"/>
      <c r="AI191" s="18"/>
      <c r="AJ191" s="49"/>
      <c r="AK191" s="14"/>
      <c r="AM191" s="18"/>
      <c r="AN191" s="18"/>
      <c r="AO191" s="49"/>
      <c r="AP191" s="14"/>
      <c r="AR191" s="18"/>
      <c r="AS191" s="18"/>
      <c r="AT191" s="49"/>
      <c r="AU191" s="14"/>
      <c r="AW191" s="18"/>
      <c r="AX191" s="18"/>
      <c r="AY191" s="49"/>
      <c r="AZ191" s="14"/>
      <c r="BB191" s="18"/>
      <c r="BC191" s="18"/>
      <c r="BD191" s="49"/>
      <c r="BE191" s="14"/>
      <c r="BG191" s="18"/>
      <c r="BH191" s="18"/>
      <c r="BI191" s="49"/>
      <c r="BJ191" s="14"/>
      <c r="BL191" s="18"/>
      <c r="BM191" s="18"/>
      <c r="BN191" s="49"/>
      <c r="BO191" s="14"/>
      <c r="BQ191" s="18"/>
      <c r="BR191" s="18"/>
      <c r="BS191" s="49"/>
      <c r="BT191" s="14"/>
      <c r="BV191" s="18"/>
      <c r="BW191" s="18"/>
      <c r="BX191" s="49"/>
      <c r="BY191" s="14"/>
      <c r="CA191" s="18"/>
      <c r="CB191" s="18"/>
      <c r="CC191" s="49"/>
      <c r="CD191" s="14"/>
      <c r="CF191" s="18"/>
      <c r="CG191" s="18"/>
      <c r="CH191" s="49"/>
      <c r="CI191" s="14"/>
      <c r="CK191" s="18"/>
      <c r="CL191" s="18"/>
      <c r="CM191" s="49"/>
      <c r="CN191" s="14"/>
      <c r="CP191" s="18"/>
      <c r="CQ191" s="18"/>
      <c r="CR191" s="49"/>
      <c r="CS191" s="14"/>
      <c r="CU191" s="18"/>
      <c r="CV191" s="18"/>
      <c r="CW191" s="49"/>
      <c r="CX191" s="14"/>
      <c r="CZ191" s="18"/>
      <c r="DA191" s="18"/>
      <c r="DB191" s="49"/>
      <c r="DC191" s="14"/>
      <c r="DE191" s="18"/>
      <c r="DF191" s="18"/>
      <c r="DG191" s="49"/>
      <c r="DH191" s="14"/>
      <c r="DJ191" s="18"/>
      <c r="DK191" s="18"/>
      <c r="DL191" s="49"/>
      <c r="DM191" s="14"/>
      <c r="DO191" s="18"/>
      <c r="DP191" s="18"/>
      <c r="DQ191" s="49"/>
      <c r="DR191" s="14"/>
      <c r="DT191" s="18"/>
      <c r="DU191" s="18"/>
      <c r="DV191" s="49"/>
      <c r="DW191" s="14"/>
      <c r="DY191" s="18"/>
      <c r="DZ191" s="18"/>
      <c r="EA191" s="49"/>
      <c r="EB191" s="14"/>
      <c r="ED191" s="18"/>
      <c r="EE191" s="18"/>
      <c r="EF191" s="49"/>
      <c r="EG191" s="14"/>
      <c r="EI191" s="18"/>
      <c r="EJ191" s="18"/>
      <c r="EK191" s="49"/>
      <c r="EL191" s="14"/>
      <c r="EN191" s="18"/>
      <c r="EO191" s="18"/>
      <c r="EP191" s="49"/>
      <c r="EQ191" s="14"/>
      <c r="ES191" s="18"/>
      <c r="ET191" s="18"/>
      <c r="EU191" s="49"/>
      <c r="EV191" s="14"/>
      <c r="EX191" s="18"/>
      <c r="EY191" s="18"/>
      <c r="EZ191" s="49"/>
      <c r="FA191" s="14"/>
      <c r="FC191" s="18"/>
      <c r="FD191" s="18"/>
      <c r="FE191" s="49"/>
      <c r="FF191" s="14"/>
      <c r="FH191" s="18"/>
      <c r="FI191" s="18"/>
      <c r="FJ191" s="49"/>
      <c r="FK191" s="14"/>
      <c r="FM191" s="18"/>
      <c r="FN191" s="18"/>
      <c r="FO191" s="49"/>
      <c r="FP191" s="14"/>
      <c r="FR191" s="18"/>
      <c r="FS191" s="18"/>
      <c r="FT191" s="49"/>
      <c r="FU191" s="14"/>
      <c r="FW191" s="18"/>
      <c r="FX191" s="18"/>
      <c r="FY191" s="49"/>
      <c r="FZ191" s="14"/>
      <c r="GB191" s="18"/>
      <c r="GC191" s="18"/>
      <c r="GD191" s="49"/>
      <c r="GE191" s="14"/>
      <c r="GG191" s="18"/>
      <c r="GH191" s="18"/>
      <c r="GI191" s="49"/>
      <c r="GJ191" s="14"/>
    </row>
    <row r="192" spans="1:192" ht="15.75">
      <c r="A192" s="26"/>
      <c r="B192" s="26"/>
      <c r="D192" s="18"/>
      <c r="E192" s="18"/>
      <c r="F192" s="49"/>
      <c r="G192" s="14"/>
      <c r="I192" s="18"/>
      <c r="J192" s="18"/>
      <c r="K192" s="49"/>
      <c r="L192" s="14"/>
      <c r="N192" s="18"/>
      <c r="O192" s="18"/>
      <c r="P192" s="49"/>
      <c r="Q192" s="14"/>
      <c r="S192" s="18"/>
      <c r="T192" s="18"/>
      <c r="U192" s="49"/>
      <c r="V192" s="14"/>
      <c r="X192" s="18"/>
      <c r="Y192" s="18"/>
      <c r="Z192" s="49"/>
      <c r="AA192" s="14"/>
      <c r="AC192" s="18"/>
      <c r="AD192" s="18"/>
      <c r="AE192" s="49"/>
      <c r="AF192" s="14"/>
      <c r="AH192" s="18"/>
      <c r="AI192" s="18"/>
      <c r="AJ192" s="49"/>
      <c r="AK192" s="14"/>
      <c r="AM192" s="18"/>
      <c r="AN192" s="18"/>
      <c r="AO192" s="49"/>
      <c r="AP192" s="14"/>
      <c r="AR192" s="18"/>
      <c r="AS192" s="18"/>
      <c r="AT192" s="49"/>
      <c r="AU192" s="14"/>
      <c r="AW192" s="18"/>
      <c r="AX192" s="18"/>
      <c r="AY192" s="49"/>
      <c r="AZ192" s="14"/>
      <c r="BB192" s="18"/>
      <c r="BC192" s="18"/>
      <c r="BD192" s="49"/>
      <c r="BE192" s="14"/>
      <c r="BG192" s="18"/>
      <c r="BH192" s="18"/>
      <c r="BI192" s="49"/>
      <c r="BJ192" s="14"/>
      <c r="BL192" s="18"/>
      <c r="BM192" s="18"/>
      <c r="BN192" s="49"/>
      <c r="BO192" s="14"/>
      <c r="BQ192" s="18"/>
      <c r="BR192" s="18"/>
      <c r="BS192" s="49"/>
      <c r="BT192" s="14"/>
      <c r="BV192" s="18"/>
      <c r="BW192" s="18"/>
      <c r="BX192" s="49"/>
      <c r="BY192" s="14"/>
      <c r="CA192" s="18"/>
      <c r="CB192" s="18"/>
      <c r="CC192" s="49"/>
      <c r="CD192" s="14"/>
      <c r="CF192" s="18"/>
      <c r="CG192" s="18"/>
      <c r="CH192" s="49"/>
      <c r="CI192" s="14"/>
      <c r="CK192" s="18"/>
      <c r="CL192" s="18"/>
      <c r="CM192" s="49"/>
      <c r="CN192" s="14"/>
      <c r="CP192" s="18"/>
      <c r="CQ192" s="18"/>
      <c r="CR192" s="49"/>
      <c r="CS192" s="14"/>
      <c r="CU192" s="18"/>
      <c r="CV192" s="18"/>
      <c r="CW192" s="49"/>
      <c r="CX192" s="14"/>
      <c r="CZ192" s="18"/>
      <c r="DA192" s="18"/>
      <c r="DB192" s="49"/>
      <c r="DC192" s="14"/>
      <c r="DE192" s="18"/>
      <c r="DF192" s="18"/>
      <c r="DG192" s="49"/>
      <c r="DH192" s="14"/>
      <c r="DJ192" s="18"/>
      <c r="DK192" s="18"/>
      <c r="DL192" s="49"/>
      <c r="DM192" s="14"/>
      <c r="DO192" s="18"/>
      <c r="DP192" s="18"/>
      <c r="DQ192" s="49"/>
      <c r="DR192" s="14"/>
      <c r="DT192" s="18"/>
      <c r="DU192" s="18"/>
      <c r="DV192" s="49"/>
      <c r="DW192" s="14"/>
      <c r="DY192" s="18"/>
      <c r="DZ192" s="18"/>
      <c r="EA192" s="49"/>
      <c r="EB192" s="14"/>
      <c r="ED192" s="18"/>
      <c r="EE192" s="18"/>
      <c r="EF192" s="49"/>
      <c r="EG192" s="14"/>
      <c r="EI192" s="18"/>
      <c r="EJ192" s="18"/>
      <c r="EK192" s="49"/>
      <c r="EL192" s="14"/>
      <c r="EN192" s="18"/>
      <c r="EO192" s="18"/>
      <c r="EP192" s="49"/>
      <c r="EQ192" s="14"/>
      <c r="ES192" s="18"/>
      <c r="ET192" s="18"/>
      <c r="EU192" s="49"/>
      <c r="EV192" s="14"/>
      <c r="EX192" s="18"/>
      <c r="EY192" s="18"/>
      <c r="EZ192" s="49"/>
      <c r="FA192" s="14"/>
      <c r="FC192" s="18"/>
      <c r="FD192" s="18"/>
      <c r="FE192" s="49"/>
      <c r="FF192" s="14"/>
      <c r="FH192" s="18"/>
      <c r="FI192" s="18"/>
      <c r="FJ192" s="49"/>
      <c r="FK192" s="14"/>
      <c r="FM192" s="18"/>
      <c r="FN192" s="18"/>
      <c r="FO192" s="49"/>
      <c r="FP192" s="14"/>
      <c r="FR192" s="18"/>
      <c r="FS192" s="18"/>
      <c r="FT192" s="49"/>
      <c r="FU192" s="14"/>
      <c r="FW192" s="18"/>
      <c r="FX192" s="18"/>
      <c r="FY192" s="49"/>
      <c r="FZ192" s="14"/>
      <c r="GB192" s="18"/>
      <c r="GC192" s="18"/>
      <c r="GD192" s="49"/>
      <c r="GE192" s="14"/>
      <c r="GG192" s="18"/>
      <c r="GH192" s="18"/>
      <c r="GI192" s="49"/>
      <c r="GJ192" s="14"/>
    </row>
    <row r="193" spans="1:192" ht="15.75">
      <c r="A193" s="26"/>
      <c r="B193" s="26"/>
      <c r="D193" s="18"/>
      <c r="E193" s="18"/>
      <c r="F193" s="49"/>
      <c r="G193" s="14"/>
      <c r="I193" s="18"/>
      <c r="J193" s="18"/>
      <c r="K193" s="49"/>
      <c r="L193" s="14"/>
      <c r="N193" s="18"/>
      <c r="O193" s="18"/>
      <c r="P193" s="49"/>
      <c r="Q193" s="14"/>
      <c r="S193" s="18"/>
      <c r="T193" s="18"/>
      <c r="U193" s="49"/>
      <c r="V193" s="14"/>
      <c r="X193" s="18"/>
      <c r="Y193" s="18"/>
      <c r="Z193" s="49"/>
      <c r="AA193" s="14"/>
      <c r="AC193" s="18"/>
      <c r="AD193" s="18"/>
      <c r="AE193" s="49"/>
      <c r="AF193" s="14"/>
      <c r="AH193" s="18"/>
      <c r="AI193" s="18"/>
      <c r="AJ193" s="49"/>
      <c r="AK193" s="14"/>
      <c r="AM193" s="18"/>
      <c r="AN193" s="18"/>
      <c r="AO193" s="49"/>
      <c r="AP193" s="14"/>
      <c r="AR193" s="18"/>
      <c r="AS193" s="18"/>
      <c r="AT193" s="49"/>
      <c r="AU193" s="14"/>
      <c r="AW193" s="18"/>
      <c r="AX193" s="18"/>
      <c r="AY193" s="49"/>
      <c r="AZ193" s="14"/>
      <c r="BB193" s="18"/>
      <c r="BC193" s="18"/>
      <c r="BD193" s="49"/>
      <c r="BE193" s="14"/>
      <c r="BG193" s="18"/>
      <c r="BH193" s="18"/>
      <c r="BI193" s="49"/>
      <c r="BJ193" s="14"/>
      <c r="BL193" s="18"/>
      <c r="BM193" s="18"/>
      <c r="BN193" s="49"/>
      <c r="BO193" s="14"/>
      <c r="BQ193" s="18"/>
      <c r="BR193" s="18"/>
      <c r="BS193" s="49"/>
      <c r="BT193" s="14"/>
      <c r="BV193" s="18"/>
      <c r="BW193" s="18"/>
      <c r="BX193" s="49"/>
      <c r="BY193" s="14"/>
      <c r="CA193" s="18"/>
      <c r="CB193" s="18"/>
      <c r="CC193" s="49"/>
      <c r="CD193" s="14"/>
      <c r="CF193" s="18"/>
      <c r="CG193" s="18"/>
      <c r="CH193" s="49"/>
      <c r="CI193" s="14"/>
      <c r="CK193" s="18"/>
      <c r="CL193" s="18"/>
      <c r="CM193" s="49"/>
      <c r="CN193" s="14"/>
      <c r="CP193" s="18"/>
      <c r="CQ193" s="18"/>
      <c r="CR193" s="49"/>
      <c r="CS193" s="14"/>
      <c r="CU193" s="18"/>
      <c r="CV193" s="18"/>
      <c r="CW193" s="49"/>
      <c r="CX193" s="14"/>
      <c r="CZ193" s="18"/>
      <c r="DA193" s="18"/>
      <c r="DB193" s="49"/>
      <c r="DC193" s="14"/>
      <c r="DE193" s="18"/>
      <c r="DF193" s="18"/>
      <c r="DG193" s="49"/>
      <c r="DH193" s="14"/>
      <c r="DJ193" s="18"/>
      <c r="DK193" s="18"/>
      <c r="DL193" s="49"/>
      <c r="DM193" s="14"/>
      <c r="DO193" s="18"/>
      <c r="DP193" s="18"/>
      <c r="DQ193" s="49"/>
      <c r="DR193" s="14"/>
      <c r="DT193" s="18"/>
      <c r="DU193" s="18"/>
      <c r="DV193" s="49"/>
      <c r="DW193" s="14"/>
      <c r="DY193" s="18"/>
      <c r="DZ193" s="18"/>
      <c r="EA193" s="49"/>
      <c r="EB193" s="14"/>
      <c r="ED193" s="18"/>
      <c r="EE193" s="18"/>
      <c r="EF193" s="49"/>
      <c r="EG193" s="14"/>
      <c r="EI193" s="18"/>
      <c r="EJ193" s="18"/>
      <c r="EK193" s="49"/>
      <c r="EL193" s="14"/>
      <c r="EN193" s="18"/>
      <c r="EO193" s="18"/>
      <c r="EP193" s="49"/>
      <c r="EQ193" s="14"/>
      <c r="ES193" s="18"/>
      <c r="ET193" s="18"/>
      <c r="EU193" s="49"/>
      <c r="EV193" s="14"/>
      <c r="EX193" s="18"/>
      <c r="EY193" s="18"/>
      <c r="EZ193" s="49"/>
      <c r="FA193" s="14"/>
      <c r="FC193" s="18"/>
      <c r="FD193" s="18"/>
      <c r="FE193" s="49"/>
      <c r="FF193" s="14"/>
      <c r="FH193" s="18"/>
      <c r="FI193" s="18"/>
      <c r="FJ193" s="49"/>
      <c r="FK193" s="14"/>
      <c r="FM193" s="18"/>
      <c r="FN193" s="18"/>
      <c r="FO193" s="49"/>
      <c r="FP193" s="14"/>
      <c r="FR193" s="18"/>
      <c r="FS193" s="18"/>
      <c r="FT193" s="49"/>
      <c r="FU193" s="14"/>
      <c r="FW193" s="18"/>
      <c r="FX193" s="18"/>
      <c r="FY193" s="49"/>
      <c r="FZ193" s="14"/>
      <c r="GB193" s="18"/>
      <c r="GC193" s="18"/>
      <c r="GD193" s="49"/>
      <c r="GE193" s="14"/>
      <c r="GG193" s="18"/>
      <c r="GH193" s="18"/>
      <c r="GI193" s="49"/>
      <c r="GJ193" s="14"/>
    </row>
    <row r="194" spans="1:192" ht="15.75">
      <c r="A194" s="26"/>
      <c r="B194" s="26"/>
      <c r="D194" s="18"/>
      <c r="E194" s="18"/>
      <c r="F194" s="49"/>
      <c r="G194" s="14"/>
      <c r="I194" s="18"/>
      <c r="J194" s="18"/>
      <c r="K194" s="49"/>
      <c r="L194" s="14"/>
      <c r="N194" s="18"/>
      <c r="O194" s="18"/>
      <c r="P194" s="49"/>
      <c r="Q194" s="14"/>
      <c r="S194" s="18"/>
      <c r="T194" s="18"/>
      <c r="U194" s="49"/>
      <c r="V194" s="14"/>
      <c r="X194" s="18"/>
      <c r="Y194" s="18"/>
      <c r="Z194" s="49"/>
      <c r="AA194" s="14"/>
      <c r="AC194" s="18"/>
      <c r="AD194" s="18"/>
      <c r="AE194" s="49"/>
      <c r="AF194" s="14"/>
      <c r="AH194" s="18"/>
      <c r="AI194" s="18"/>
      <c r="AJ194" s="49"/>
      <c r="AK194" s="14"/>
      <c r="AM194" s="18"/>
      <c r="AN194" s="18"/>
      <c r="AO194" s="49"/>
      <c r="AP194" s="14"/>
      <c r="AR194" s="18"/>
      <c r="AS194" s="18"/>
      <c r="AT194" s="49"/>
      <c r="AU194" s="14"/>
      <c r="AW194" s="18"/>
      <c r="AX194" s="18"/>
      <c r="AY194" s="49"/>
      <c r="AZ194" s="14"/>
      <c r="BB194" s="18"/>
      <c r="BC194" s="18"/>
      <c r="BD194" s="49"/>
      <c r="BE194" s="14"/>
      <c r="BG194" s="18"/>
      <c r="BH194" s="18"/>
      <c r="BI194" s="49"/>
      <c r="BJ194" s="14"/>
      <c r="BL194" s="18"/>
      <c r="BM194" s="18"/>
      <c r="BN194" s="49"/>
      <c r="BO194" s="14"/>
      <c r="BQ194" s="18"/>
      <c r="BR194" s="18"/>
      <c r="BS194" s="49"/>
      <c r="BT194" s="14"/>
      <c r="BV194" s="18"/>
      <c r="BW194" s="18"/>
      <c r="BX194" s="49"/>
      <c r="BY194" s="14"/>
      <c r="CA194" s="18"/>
      <c r="CB194" s="18"/>
      <c r="CC194" s="49"/>
      <c r="CD194" s="14"/>
      <c r="CF194" s="18"/>
      <c r="CG194" s="18"/>
      <c r="CH194" s="49"/>
      <c r="CI194" s="14"/>
      <c r="CK194" s="18"/>
      <c r="CL194" s="18"/>
      <c r="CM194" s="49"/>
      <c r="CN194" s="14"/>
      <c r="CP194" s="18"/>
      <c r="CQ194" s="18"/>
      <c r="CR194" s="49"/>
      <c r="CS194" s="14"/>
      <c r="CU194" s="18"/>
      <c r="CV194" s="18"/>
      <c r="CW194" s="49"/>
      <c r="CX194" s="14"/>
      <c r="CZ194" s="18"/>
      <c r="DA194" s="18"/>
      <c r="DB194" s="49"/>
      <c r="DC194" s="14"/>
      <c r="DE194" s="18"/>
      <c r="DF194" s="18"/>
      <c r="DG194" s="49"/>
      <c r="DH194" s="14"/>
      <c r="DJ194" s="18"/>
      <c r="DK194" s="18"/>
      <c r="DL194" s="49"/>
      <c r="DM194" s="14"/>
      <c r="DO194" s="18"/>
      <c r="DP194" s="18"/>
      <c r="DQ194" s="49"/>
      <c r="DR194" s="14"/>
      <c r="DT194" s="18"/>
      <c r="DU194" s="18"/>
      <c r="DV194" s="49"/>
      <c r="DW194" s="14"/>
      <c r="DY194" s="18"/>
      <c r="DZ194" s="18"/>
      <c r="EA194" s="49"/>
      <c r="EB194" s="14"/>
      <c r="ED194" s="18"/>
      <c r="EE194" s="18"/>
      <c r="EF194" s="49"/>
      <c r="EG194" s="14"/>
      <c r="EI194" s="18"/>
      <c r="EJ194" s="18"/>
      <c r="EK194" s="49"/>
      <c r="EL194" s="14"/>
      <c r="EN194" s="18"/>
      <c r="EO194" s="18"/>
      <c r="EP194" s="49"/>
      <c r="EQ194" s="14"/>
      <c r="ES194" s="18"/>
      <c r="ET194" s="18"/>
      <c r="EU194" s="49"/>
      <c r="EV194" s="14"/>
      <c r="EX194" s="18"/>
      <c r="EY194" s="18"/>
      <c r="EZ194" s="49"/>
      <c r="FA194" s="14"/>
      <c r="FC194" s="18"/>
      <c r="FD194" s="18"/>
      <c r="FE194" s="49"/>
      <c r="FF194" s="14"/>
      <c r="FH194" s="18"/>
      <c r="FI194" s="18"/>
      <c r="FJ194" s="49"/>
      <c r="FK194" s="14"/>
      <c r="FM194" s="18"/>
      <c r="FN194" s="18"/>
      <c r="FO194" s="49"/>
      <c r="FP194" s="14"/>
      <c r="FR194" s="18"/>
      <c r="FS194" s="18"/>
      <c r="FT194" s="49"/>
      <c r="FU194" s="14"/>
      <c r="FW194" s="18"/>
      <c r="FX194" s="18"/>
      <c r="FY194" s="49"/>
      <c r="FZ194" s="14"/>
      <c r="GB194" s="18"/>
      <c r="GC194" s="18"/>
      <c r="GD194" s="49"/>
      <c r="GE194" s="14"/>
      <c r="GG194" s="18"/>
      <c r="GH194" s="18"/>
      <c r="GI194" s="49"/>
      <c r="GJ194" s="14"/>
    </row>
    <row r="195" spans="1:192" ht="15.75">
      <c r="A195" s="26"/>
      <c r="B195" s="26"/>
      <c r="D195" s="18"/>
      <c r="E195" s="18"/>
      <c r="F195" s="49"/>
      <c r="G195" s="14"/>
      <c r="I195" s="18"/>
      <c r="J195" s="18"/>
      <c r="K195" s="49"/>
      <c r="L195" s="14"/>
      <c r="N195" s="18"/>
      <c r="O195" s="18"/>
      <c r="P195" s="49"/>
      <c r="Q195" s="14"/>
      <c r="S195" s="18"/>
      <c r="T195" s="18"/>
      <c r="U195" s="49"/>
      <c r="V195" s="14"/>
      <c r="X195" s="18"/>
      <c r="Y195" s="18"/>
      <c r="Z195" s="49"/>
      <c r="AA195" s="14"/>
      <c r="AC195" s="18"/>
      <c r="AD195" s="18"/>
      <c r="AE195" s="49"/>
      <c r="AF195" s="14"/>
      <c r="AH195" s="18"/>
      <c r="AI195" s="18"/>
      <c r="AJ195" s="49"/>
      <c r="AK195" s="14"/>
      <c r="AM195" s="18"/>
      <c r="AN195" s="18"/>
      <c r="AO195" s="49"/>
      <c r="AP195" s="14"/>
      <c r="AR195" s="18"/>
      <c r="AS195" s="18"/>
      <c r="AT195" s="49"/>
      <c r="AU195" s="14"/>
      <c r="AW195" s="18"/>
      <c r="AX195" s="18"/>
      <c r="AY195" s="49"/>
      <c r="AZ195" s="14"/>
      <c r="BB195" s="18"/>
      <c r="BC195" s="18"/>
      <c r="BD195" s="49"/>
      <c r="BE195" s="14"/>
      <c r="BG195" s="18"/>
      <c r="BH195" s="18"/>
      <c r="BI195" s="49"/>
      <c r="BJ195" s="14"/>
      <c r="BL195" s="18"/>
      <c r="BM195" s="18"/>
      <c r="BN195" s="49"/>
      <c r="BO195" s="14"/>
      <c r="BQ195" s="18"/>
      <c r="BR195" s="18"/>
      <c r="BS195" s="49"/>
      <c r="BT195" s="14"/>
      <c r="BV195" s="18"/>
      <c r="BW195" s="18"/>
      <c r="BX195" s="49"/>
      <c r="BY195" s="14"/>
      <c r="CA195" s="18"/>
      <c r="CB195" s="18"/>
      <c r="CC195" s="49"/>
      <c r="CD195" s="14"/>
      <c r="CF195" s="18"/>
      <c r="CG195" s="18"/>
      <c r="CH195" s="49"/>
      <c r="CI195" s="14"/>
      <c r="CK195" s="18"/>
      <c r="CL195" s="18"/>
      <c r="CM195" s="49"/>
      <c r="CN195" s="14"/>
      <c r="CP195" s="18"/>
      <c r="CQ195" s="18"/>
      <c r="CR195" s="49"/>
      <c r="CS195" s="14"/>
      <c r="CU195" s="18"/>
      <c r="CV195" s="18"/>
      <c r="CW195" s="49"/>
      <c r="CX195" s="14"/>
      <c r="CZ195" s="18"/>
      <c r="DA195" s="18"/>
      <c r="DB195" s="49"/>
      <c r="DC195" s="14"/>
      <c r="DE195" s="18"/>
      <c r="DF195" s="18"/>
      <c r="DG195" s="49"/>
      <c r="DH195" s="14"/>
      <c r="DJ195" s="18"/>
      <c r="DK195" s="18"/>
      <c r="DL195" s="49"/>
      <c r="DM195" s="14"/>
      <c r="DO195" s="18"/>
      <c r="DP195" s="18"/>
      <c r="DQ195" s="49"/>
      <c r="DR195" s="14"/>
      <c r="DT195" s="18"/>
      <c r="DU195" s="18"/>
      <c r="DV195" s="49"/>
      <c r="DW195" s="14"/>
      <c r="DY195" s="18"/>
      <c r="DZ195" s="18"/>
      <c r="EA195" s="49"/>
      <c r="EB195" s="14"/>
      <c r="ED195" s="18"/>
      <c r="EE195" s="18"/>
      <c r="EF195" s="49"/>
      <c r="EG195" s="14"/>
      <c r="EI195" s="18"/>
      <c r="EJ195" s="18"/>
      <c r="EK195" s="49"/>
      <c r="EL195" s="14"/>
      <c r="EN195" s="18"/>
      <c r="EO195" s="18"/>
      <c r="EP195" s="49"/>
      <c r="EQ195" s="14"/>
      <c r="ES195" s="18"/>
      <c r="ET195" s="18"/>
      <c r="EU195" s="49"/>
      <c r="EV195" s="14"/>
      <c r="EX195" s="18"/>
      <c r="EY195" s="18"/>
      <c r="EZ195" s="49"/>
      <c r="FA195" s="14"/>
      <c r="FC195" s="18"/>
      <c r="FD195" s="18"/>
      <c r="FE195" s="49"/>
      <c r="FF195" s="14"/>
      <c r="FH195" s="18"/>
      <c r="FI195" s="18"/>
      <c r="FJ195" s="49"/>
      <c r="FK195" s="14"/>
      <c r="FM195" s="18"/>
      <c r="FN195" s="18"/>
      <c r="FO195" s="49"/>
      <c r="FP195" s="14"/>
      <c r="FR195" s="18"/>
      <c r="FS195" s="18"/>
      <c r="FT195" s="49"/>
      <c r="FU195" s="14"/>
      <c r="FW195" s="18"/>
      <c r="FX195" s="18"/>
      <c r="FY195" s="49"/>
      <c r="FZ195" s="14"/>
      <c r="GB195" s="18"/>
      <c r="GC195" s="18"/>
      <c r="GD195" s="49"/>
      <c r="GE195" s="14"/>
      <c r="GG195" s="18"/>
      <c r="GH195" s="18"/>
      <c r="GI195" s="49"/>
      <c r="GJ195" s="14"/>
    </row>
    <row r="196" spans="1:192" ht="15.75">
      <c r="A196" s="26"/>
      <c r="B196" s="26"/>
      <c r="D196" s="18"/>
      <c r="E196" s="18"/>
      <c r="F196" s="49"/>
      <c r="G196" s="14"/>
      <c r="I196" s="18"/>
      <c r="J196" s="18"/>
      <c r="K196" s="49"/>
      <c r="L196" s="14"/>
      <c r="N196" s="18"/>
      <c r="O196" s="18"/>
      <c r="P196" s="49"/>
      <c r="Q196" s="14"/>
      <c r="S196" s="18"/>
      <c r="T196" s="18"/>
      <c r="U196" s="49"/>
      <c r="V196" s="14"/>
      <c r="X196" s="18"/>
      <c r="Y196" s="18"/>
      <c r="Z196" s="49"/>
      <c r="AA196" s="14"/>
      <c r="AC196" s="18"/>
      <c r="AD196" s="18"/>
      <c r="AE196" s="49"/>
      <c r="AF196" s="14"/>
      <c r="AH196" s="18"/>
      <c r="AI196" s="18"/>
      <c r="AJ196" s="49"/>
      <c r="AK196" s="14"/>
      <c r="AM196" s="18"/>
      <c r="AN196" s="18"/>
      <c r="AO196" s="49"/>
      <c r="AP196" s="14"/>
      <c r="AR196" s="18"/>
      <c r="AS196" s="18"/>
      <c r="AT196" s="49"/>
      <c r="AU196" s="14"/>
      <c r="AW196" s="18"/>
      <c r="AX196" s="18"/>
      <c r="AY196" s="49"/>
      <c r="AZ196" s="14"/>
      <c r="BB196" s="18"/>
      <c r="BC196" s="18"/>
      <c r="BD196" s="49"/>
      <c r="BE196" s="14"/>
      <c r="BG196" s="18"/>
      <c r="BH196" s="18"/>
      <c r="BI196" s="49"/>
      <c r="BJ196" s="14"/>
      <c r="BL196" s="18"/>
      <c r="BM196" s="18"/>
      <c r="BN196" s="49"/>
      <c r="BO196" s="14"/>
      <c r="BQ196" s="18"/>
      <c r="BR196" s="18"/>
      <c r="BS196" s="49"/>
      <c r="BT196" s="14"/>
      <c r="BV196" s="18"/>
      <c r="BW196" s="18"/>
      <c r="BX196" s="49"/>
      <c r="BY196" s="14"/>
      <c r="CA196" s="18"/>
      <c r="CB196" s="18"/>
      <c r="CC196" s="49"/>
      <c r="CD196" s="14"/>
      <c r="CF196" s="18"/>
      <c r="CG196" s="18"/>
      <c r="CH196" s="49"/>
      <c r="CI196" s="14"/>
      <c r="CK196" s="18"/>
      <c r="CL196" s="18"/>
      <c r="CM196" s="49"/>
      <c r="CN196" s="14"/>
      <c r="CP196" s="18"/>
      <c r="CQ196" s="18"/>
      <c r="CR196" s="49"/>
      <c r="CS196" s="14"/>
      <c r="CU196" s="18"/>
      <c r="CV196" s="18"/>
      <c r="CW196" s="49"/>
      <c r="CX196" s="14"/>
      <c r="CZ196" s="18"/>
      <c r="DA196" s="18"/>
      <c r="DB196" s="49"/>
      <c r="DC196" s="14"/>
      <c r="DE196" s="18"/>
      <c r="DF196" s="18"/>
      <c r="DG196" s="49"/>
      <c r="DH196" s="14"/>
      <c r="DJ196" s="18"/>
      <c r="DK196" s="18"/>
      <c r="DL196" s="49"/>
      <c r="DM196" s="14"/>
      <c r="DO196" s="18"/>
      <c r="DP196" s="18"/>
      <c r="DQ196" s="49"/>
      <c r="DR196" s="14"/>
      <c r="DT196" s="18"/>
      <c r="DU196" s="18"/>
      <c r="DV196" s="49"/>
      <c r="DW196" s="14"/>
      <c r="DY196" s="18"/>
      <c r="DZ196" s="18"/>
      <c r="EA196" s="49"/>
      <c r="EB196" s="14"/>
      <c r="ED196" s="18"/>
      <c r="EE196" s="18"/>
      <c r="EF196" s="49"/>
      <c r="EG196" s="14"/>
      <c r="EI196" s="18"/>
      <c r="EJ196" s="18"/>
      <c r="EK196" s="49"/>
      <c r="EL196" s="14"/>
      <c r="EN196" s="18"/>
      <c r="EO196" s="18"/>
      <c r="EP196" s="49"/>
      <c r="EQ196" s="14"/>
      <c r="ES196" s="18"/>
      <c r="ET196" s="18"/>
      <c r="EU196" s="49"/>
      <c r="EV196" s="14"/>
      <c r="EX196" s="18"/>
      <c r="EY196" s="18"/>
      <c r="EZ196" s="49"/>
      <c r="FA196" s="14"/>
      <c r="FC196" s="18"/>
      <c r="FD196" s="18"/>
      <c r="FE196" s="49"/>
      <c r="FF196" s="14"/>
      <c r="FH196" s="18"/>
      <c r="FI196" s="18"/>
      <c r="FJ196" s="49"/>
      <c r="FK196" s="14"/>
      <c r="FM196" s="18"/>
      <c r="FN196" s="18"/>
      <c r="FO196" s="49"/>
      <c r="FP196" s="14"/>
      <c r="FR196" s="18"/>
      <c r="FS196" s="18"/>
      <c r="FT196" s="49"/>
      <c r="FU196" s="14"/>
      <c r="FW196" s="18"/>
      <c r="FX196" s="18"/>
      <c r="FY196" s="49"/>
      <c r="FZ196" s="14"/>
      <c r="GB196" s="18"/>
      <c r="GC196" s="18"/>
      <c r="GD196" s="49"/>
      <c r="GE196" s="14"/>
      <c r="GG196" s="18"/>
      <c r="GH196" s="18"/>
      <c r="GI196" s="49"/>
      <c r="GJ196" s="14"/>
    </row>
    <row r="197" spans="1:192" ht="15.75">
      <c r="A197" s="26"/>
      <c r="B197" s="26"/>
      <c r="D197" s="18"/>
      <c r="E197" s="18"/>
      <c r="F197" s="49"/>
      <c r="G197" s="14"/>
      <c r="I197" s="18"/>
      <c r="J197" s="18"/>
      <c r="K197" s="49"/>
      <c r="L197" s="14"/>
      <c r="N197" s="18"/>
      <c r="O197" s="18"/>
      <c r="P197" s="49"/>
      <c r="Q197" s="14"/>
      <c r="S197" s="18"/>
      <c r="T197" s="18"/>
      <c r="U197" s="49"/>
      <c r="V197" s="14"/>
      <c r="X197" s="18"/>
      <c r="Y197" s="18"/>
      <c r="Z197" s="49"/>
      <c r="AA197" s="14"/>
      <c r="AC197" s="18"/>
      <c r="AD197" s="18"/>
      <c r="AE197" s="49"/>
      <c r="AF197" s="14"/>
      <c r="AH197" s="18"/>
      <c r="AI197" s="18"/>
      <c r="AJ197" s="49"/>
      <c r="AK197" s="14"/>
      <c r="AM197" s="18"/>
      <c r="AN197" s="18"/>
      <c r="AO197" s="49"/>
      <c r="AP197" s="14"/>
      <c r="AR197" s="18"/>
      <c r="AS197" s="18"/>
      <c r="AT197" s="49"/>
      <c r="AU197" s="14"/>
      <c r="AW197" s="18"/>
      <c r="AX197" s="18"/>
      <c r="AY197" s="49"/>
      <c r="AZ197" s="14"/>
      <c r="BB197" s="18"/>
      <c r="BC197" s="18"/>
      <c r="BD197" s="49"/>
      <c r="BE197" s="14"/>
      <c r="BG197" s="18"/>
      <c r="BH197" s="18"/>
      <c r="BI197" s="49"/>
      <c r="BJ197" s="14"/>
      <c r="BL197" s="18"/>
      <c r="BM197" s="18"/>
      <c r="BN197" s="49"/>
      <c r="BO197" s="14"/>
      <c r="BQ197" s="18"/>
      <c r="BR197" s="18"/>
      <c r="BS197" s="49"/>
      <c r="BT197" s="14"/>
      <c r="BV197" s="18"/>
      <c r="BW197" s="18"/>
      <c r="BX197" s="49"/>
      <c r="BY197" s="14"/>
      <c r="CA197" s="18"/>
      <c r="CB197" s="18"/>
      <c r="CC197" s="49"/>
      <c r="CD197" s="14"/>
      <c r="CF197" s="18"/>
      <c r="CG197" s="18"/>
      <c r="CH197" s="49"/>
      <c r="CI197" s="14"/>
      <c r="CK197" s="18"/>
      <c r="CL197" s="18"/>
      <c r="CM197" s="49"/>
      <c r="CN197" s="14"/>
      <c r="CP197" s="18"/>
      <c r="CQ197" s="18"/>
      <c r="CR197" s="49"/>
      <c r="CS197" s="14"/>
      <c r="CU197" s="18"/>
      <c r="CV197" s="18"/>
      <c r="CW197" s="49"/>
      <c r="CX197" s="14"/>
      <c r="CZ197" s="18"/>
      <c r="DA197" s="18"/>
      <c r="DB197" s="49"/>
      <c r="DC197" s="14"/>
      <c r="DE197" s="18"/>
      <c r="DF197" s="18"/>
      <c r="DG197" s="49"/>
      <c r="DH197" s="14"/>
      <c r="DJ197" s="18"/>
      <c r="DK197" s="18"/>
      <c r="DL197" s="49"/>
      <c r="DM197" s="14"/>
      <c r="DO197" s="18"/>
      <c r="DP197" s="18"/>
      <c r="DQ197" s="49"/>
      <c r="DR197" s="14"/>
      <c r="DT197" s="18"/>
      <c r="DU197" s="18"/>
      <c r="DV197" s="49"/>
      <c r="DW197" s="14"/>
      <c r="DY197" s="18"/>
      <c r="DZ197" s="18"/>
      <c r="EA197" s="49"/>
      <c r="EB197" s="14"/>
      <c r="ED197" s="18"/>
      <c r="EE197" s="18"/>
      <c r="EF197" s="49"/>
      <c r="EG197" s="14"/>
      <c r="EI197" s="18"/>
      <c r="EJ197" s="18"/>
      <c r="EK197" s="49"/>
      <c r="EL197" s="14"/>
      <c r="EN197" s="18"/>
      <c r="EO197" s="18"/>
      <c r="EP197" s="49"/>
      <c r="EQ197" s="14"/>
      <c r="ES197" s="18"/>
      <c r="ET197" s="18"/>
      <c r="EU197" s="49"/>
      <c r="EV197" s="14"/>
      <c r="EX197" s="18"/>
      <c r="EY197" s="18"/>
      <c r="EZ197" s="49"/>
      <c r="FA197" s="14"/>
      <c r="FC197" s="18"/>
      <c r="FD197" s="18"/>
      <c r="FE197" s="49"/>
      <c r="FF197" s="14"/>
      <c r="FH197" s="18"/>
      <c r="FI197" s="18"/>
      <c r="FJ197" s="49"/>
      <c r="FK197" s="14"/>
      <c r="FM197" s="18"/>
      <c r="FN197" s="18"/>
      <c r="FO197" s="49"/>
      <c r="FP197" s="14"/>
      <c r="FR197" s="18"/>
      <c r="FS197" s="18"/>
      <c r="FT197" s="49"/>
      <c r="FU197" s="14"/>
      <c r="FW197" s="18"/>
      <c r="FX197" s="18"/>
      <c r="FY197" s="49"/>
      <c r="FZ197" s="14"/>
      <c r="GB197" s="18"/>
      <c r="GC197" s="18"/>
      <c r="GD197" s="49"/>
      <c r="GE197" s="14"/>
      <c r="GG197" s="18"/>
      <c r="GH197" s="18"/>
      <c r="GI197" s="49"/>
      <c r="GJ197" s="14"/>
    </row>
    <row r="198" spans="1:192" ht="15.75">
      <c r="A198" s="26"/>
      <c r="B198" s="26"/>
      <c r="D198" s="18"/>
      <c r="E198" s="18"/>
      <c r="F198" s="49"/>
      <c r="G198" s="14"/>
      <c r="I198" s="18"/>
      <c r="J198" s="18"/>
      <c r="K198" s="49"/>
      <c r="L198" s="14"/>
      <c r="N198" s="18"/>
      <c r="O198" s="18"/>
      <c r="P198" s="49"/>
      <c r="Q198" s="14"/>
      <c r="S198" s="18"/>
      <c r="T198" s="18"/>
      <c r="U198" s="49"/>
      <c r="V198" s="14"/>
      <c r="X198" s="18"/>
      <c r="Y198" s="18"/>
      <c r="Z198" s="49"/>
      <c r="AA198" s="14"/>
      <c r="AC198" s="18"/>
      <c r="AD198" s="18"/>
      <c r="AE198" s="49"/>
      <c r="AF198" s="14"/>
      <c r="AH198" s="18"/>
      <c r="AI198" s="18"/>
      <c r="AJ198" s="49"/>
      <c r="AK198" s="14"/>
      <c r="AM198" s="18"/>
      <c r="AN198" s="18"/>
      <c r="AO198" s="49"/>
      <c r="AP198" s="14"/>
      <c r="AR198" s="18"/>
      <c r="AS198" s="18"/>
      <c r="AT198" s="49"/>
      <c r="AU198" s="14"/>
      <c r="AW198" s="18"/>
      <c r="AX198" s="18"/>
      <c r="AY198" s="49"/>
      <c r="AZ198" s="14"/>
      <c r="BB198" s="18"/>
      <c r="BC198" s="18"/>
      <c r="BD198" s="49"/>
      <c r="BE198" s="14"/>
      <c r="BG198" s="18"/>
      <c r="BH198" s="18"/>
      <c r="BI198" s="49"/>
      <c r="BJ198" s="14"/>
      <c r="BL198" s="18"/>
      <c r="BM198" s="18"/>
      <c r="BN198" s="49"/>
      <c r="BO198" s="14"/>
      <c r="BQ198" s="18"/>
      <c r="BR198" s="18"/>
      <c r="BS198" s="49"/>
      <c r="BT198" s="14"/>
      <c r="BV198" s="18"/>
      <c r="BW198" s="18"/>
      <c r="BX198" s="49"/>
      <c r="BY198" s="14"/>
      <c r="CA198" s="18"/>
      <c r="CB198" s="18"/>
      <c r="CC198" s="49"/>
      <c r="CD198" s="14"/>
      <c r="CF198" s="18"/>
      <c r="CG198" s="18"/>
      <c r="CH198" s="49"/>
      <c r="CI198" s="14"/>
      <c r="CK198" s="18"/>
      <c r="CL198" s="18"/>
      <c r="CM198" s="49"/>
      <c r="CN198" s="14"/>
      <c r="CP198" s="18"/>
      <c r="CQ198" s="18"/>
      <c r="CR198" s="49"/>
      <c r="CS198" s="14"/>
      <c r="CU198" s="18"/>
      <c r="CV198" s="18"/>
      <c r="CW198" s="49"/>
      <c r="CX198" s="14"/>
      <c r="CZ198" s="18"/>
      <c r="DA198" s="18"/>
      <c r="DB198" s="49"/>
      <c r="DC198" s="14"/>
      <c r="DE198" s="18"/>
      <c r="DF198" s="18"/>
      <c r="DG198" s="49"/>
      <c r="DH198" s="14"/>
      <c r="DJ198" s="18"/>
      <c r="DK198" s="18"/>
      <c r="DL198" s="49"/>
      <c r="DM198" s="14"/>
      <c r="DO198" s="18"/>
      <c r="DP198" s="18"/>
      <c r="DQ198" s="49"/>
      <c r="DR198" s="14"/>
      <c r="DT198" s="18"/>
      <c r="DU198" s="18"/>
      <c r="DV198" s="49"/>
      <c r="DW198" s="14"/>
      <c r="DY198" s="18"/>
      <c r="DZ198" s="18"/>
      <c r="EA198" s="49"/>
      <c r="EB198" s="14"/>
      <c r="ED198" s="18"/>
      <c r="EE198" s="18"/>
      <c r="EF198" s="49"/>
      <c r="EG198" s="14"/>
      <c r="EI198" s="18"/>
      <c r="EJ198" s="18"/>
      <c r="EK198" s="49"/>
      <c r="EL198" s="14"/>
      <c r="EN198" s="18"/>
      <c r="EO198" s="18"/>
      <c r="EP198" s="49"/>
      <c r="EQ198" s="14"/>
      <c r="ES198" s="18"/>
      <c r="ET198" s="18"/>
      <c r="EU198" s="49"/>
      <c r="EV198" s="14"/>
      <c r="EX198" s="18"/>
      <c r="EY198" s="18"/>
      <c r="EZ198" s="49"/>
      <c r="FA198" s="14"/>
      <c r="FC198" s="18"/>
      <c r="FD198" s="18"/>
      <c r="FE198" s="49"/>
      <c r="FF198" s="14"/>
      <c r="FH198" s="18"/>
      <c r="FI198" s="18"/>
      <c r="FJ198" s="49"/>
      <c r="FK198" s="14"/>
      <c r="FM198" s="18"/>
      <c r="FN198" s="18"/>
      <c r="FO198" s="49"/>
      <c r="FP198" s="14"/>
      <c r="FR198" s="18"/>
      <c r="FS198" s="18"/>
      <c r="FT198" s="49"/>
      <c r="FU198" s="14"/>
      <c r="FW198" s="18"/>
      <c r="FX198" s="18"/>
      <c r="FY198" s="49"/>
      <c r="FZ198" s="14"/>
      <c r="GB198" s="18"/>
      <c r="GC198" s="18"/>
      <c r="GD198" s="49"/>
      <c r="GE198" s="14"/>
      <c r="GG198" s="18"/>
      <c r="GH198" s="18"/>
      <c r="GI198" s="49"/>
      <c r="GJ198" s="14"/>
    </row>
    <row r="199" spans="1:192" ht="15.75">
      <c r="A199" s="26"/>
      <c r="B199" s="26"/>
      <c r="D199" s="18"/>
      <c r="E199" s="18"/>
      <c r="F199" s="49"/>
      <c r="G199" s="14"/>
      <c r="I199" s="18"/>
      <c r="J199" s="18"/>
      <c r="K199" s="49"/>
      <c r="L199" s="14"/>
      <c r="N199" s="18"/>
      <c r="O199" s="18"/>
      <c r="P199" s="49"/>
      <c r="Q199" s="14"/>
      <c r="S199" s="18"/>
      <c r="T199" s="18"/>
      <c r="U199" s="49"/>
      <c r="V199" s="14"/>
      <c r="X199" s="18"/>
      <c r="Y199" s="18"/>
      <c r="Z199" s="49"/>
      <c r="AA199" s="14"/>
      <c r="AC199" s="18"/>
      <c r="AD199" s="18"/>
      <c r="AE199" s="49"/>
      <c r="AF199" s="14"/>
      <c r="AH199" s="18"/>
      <c r="AI199" s="18"/>
      <c r="AJ199" s="49"/>
      <c r="AK199" s="14"/>
      <c r="AM199" s="18"/>
      <c r="AN199" s="18"/>
      <c r="AO199" s="49"/>
      <c r="AP199" s="14"/>
      <c r="AR199" s="18"/>
      <c r="AS199" s="18"/>
      <c r="AT199" s="49"/>
      <c r="AU199" s="14"/>
      <c r="AW199" s="18"/>
      <c r="AX199" s="18"/>
      <c r="AY199" s="49"/>
      <c r="AZ199" s="14"/>
      <c r="BB199" s="18"/>
      <c r="BC199" s="18"/>
      <c r="BD199" s="49"/>
      <c r="BE199" s="14"/>
      <c r="BG199" s="18"/>
      <c r="BH199" s="18"/>
      <c r="BI199" s="49"/>
      <c r="BJ199" s="14"/>
      <c r="BL199" s="18"/>
      <c r="BM199" s="18"/>
      <c r="BN199" s="49"/>
      <c r="BO199" s="14"/>
      <c r="BQ199" s="18"/>
      <c r="BR199" s="18"/>
      <c r="BS199" s="49"/>
      <c r="BT199" s="14"/>
      <c r="BV199" s="18"/>
      <c r="BW199" s="18"/>
      <c r="BX199" s="49"/>
      <c r="BY199" s="14"/>
      <c r="CA199" s="18"/>
      <c r="CB199" s="18"/>
      <c r="CC199" s="49"/>
      <c r="CD199" s="14"/>
      <c r="CF199" s="18"/>
      <c r="CG199" s="18"/>
      <c r="CH199" s="49"/>
      <c r="CI199" s="14"/>
      <c r="CK199" s="18"/>
      <c r="CL199" s="18"/>
      <c r="CM199" s="49"/>
      <c r="CN199" s="14"/>
      <c r="CP199" s="18"/>
      <c r="CQ199" s="18"/>
      <c r="CR199" s="49"/>
      <c r="CS199" s="14"/>
      <c r="CU199" s="18"/>
      <c r="CV199" s="18"/>
      <c r="CW199" s="49"/>
      <c r="CX199" s="14"/>
      <c r="CZ199" s="18"/>
      <c r="DA199" s="18"/>
      <c r="DB199" s="49"/>
      <c r="DC199" s="14"/>
      <c r="DE199" s="18"/>
      <c r="DF199" s="18"/>
      <c r="DG199" s="49"/>
      <c r="DH199" s="14"/>
      <c r="DJ199" s="18"/>
      <c r="DK199" s="18"/>
      <c r="DL199" s="49"/>
      <c r="DM199" s="14"/>
      <c r="DO199" s="18"/>
      <c r="DP199" s="18"/>
      <c r="DQ199" s="49"/>
      <c r="DR199" s="14"/>
      <c r="DT199" s="18"/>
      <c r="DU199" s="18"/>
      <c r="DV199" s="49"/>
      <c r="DW199" s="14"/>
      <c r="DY199" s="18"/>
      <c r="DZ199" s="18"/>
      <c r="EA199" s="49"/>
      <c r="EB199" s="14"/>
      <c r="ED199" s="18"/>
      <c r="EE199" s="18"/>
      <c r="EF199" s="49"/>
      <c r="EG199" s="14"/>
      <c r="EI199" s="18"/>
      <c r="EJ199" s="18"/>
      <c r="EK199" s="49"/>
      <c r="EL199" s="14"/>
      <c r="EN199" s="18"/>
      <c r="EO199" s="18"/>
      <c r="EP199" s="49"/>
      <c r="EQ199" s="14"/>
      <c r="ES199" s="18"/>
      <c r="ET199" s="18"/>
      <c r="EU199" s="49"/>
      <c r="EV199" s="14"/>
      <c r="EX199" s="18"/>
      <c r="EY199" s="18"/>
      <c r="EZ199" s="49"/>
      <c r="FA199" s="14"/>
      <c r="FC199" s="18"/>
      <c r="FD199" s="18"/>
      <c r="FE199" s="49"/>
      <c r="FF199" s="14"/>
      <c r="FH199" s="18"/>
      <c r="FI199" s="18"/>
      <c r="FJ199" s="49"/>
      <c r="FK199" s="14"/>
      <c r="FM199" s="18"/>
      <c r="FN199" s="18"/>
      <c r="FO199" s="49"/>
      <c r="FP199" s="14"/>
      <c r="FR199" s="18"/>
      <c r="FS199" s="18"/>
      <c r="FT199" s="49"/>
      <c r="FU199" s="14"/>
      <c r="FW199" s="18"/>
      <c r="FX199" s="18"/>
      <c r="FY199" s="49"/>
      <c r="FZ199" s="14"/>
      <c r="GB199" s="18"/>
      <c r="GC199" s="18"/>
      <c r="GD199" s="49"/>
      <c r="GE199" s="14"/>
      <c r="GG199" s="18"/>
      <c r="GH199" s="18"/>
      <c r="GI199" s="49"/>
      <c r="GJ199" s="14"/>
    </row>
    <row r="200" spans="1:192" ht="15.75">
      <c r="A200" s="26"/>
      <c r="B200" s="26"/>
      <c r="D200" s="18"/>
      <c r="E200" s="18"/>
      <c r="F200" s="49"/>
      <c r="G200" s="14"/>
      <c r="I200" s="18"/>
      <c r="J200" s="18"/>
      <c r="K200" s="49"/>
      <c r="L200" s="14"/>
      <c r="N200" s="18"/>
      <c r="O200" s="18"/>
      <c r="P200" s="49"/>
      <c r="Q200" s="14"/>
      <c r="S200" s="18"/>
      <c r="T200" s="18"/>
      <c r="U200" s="49"/>
      <c r="V200" s="14"/>
      <c r="X200" s="18"/>
      <c r="Y200" s="18"/>
      <c r="Z200" s="49"/>
      <c r="AA200" s="14"/>
      <c r="AC200" s="18"/>
      <c r="AD200" s="18"/>
      <c r="AE200" s="49"/>
      <c r="AF200" s="14"/>
      <c r="AH200" s="18"/>
      <c r="AI200" s="18"/>
      <c r="AJ200" s="49"/>
      <c r="AK200" s="14"/>
      <c r="AM200" s="18"/>
      <c r="AN200" s="18"/>
      <c r="AO200" s="49"/>
      <c r="AP200" s="14"/>
      <c r="AR200" s="18"/>
      <c r="AS200" s="18"/>
      <c r="AT200" s="49"/>
      <c r="AU200" s="14"/>
      <c r="AW200" s="18"/>
      <c r="AX200" s="18"/>
      <c r="AY200" s="49"/>
      <c r="AZ200" s="14"/>
      <c r="BB200" s="18"/>
      <c r="BC200" s="18"/>
      <c r="BD200" s="49"/>
      <c r="BE200" s="14"/>
      <c r="BG200" s="18"/>
      <c r="BH200" s="18"/>
      <c r="BI200" s="49"/>
      <c r="BJ200" s="14"/>
      <c r="BL200" s="18"/>
      <c r="BM200" s="18"/>
      <c r="BN200" s="49"/>
      <c r="BO200" s="14"/>
      <c r="BQ200" s="18"/>
      <c r="BR200" s="18"/>
      <c r="BS200" s="49"/>
      <c r="BT200" s="14"/>
      <c r="BV200" s="18"/>
      <c r="BW200" s="18"/>
      <c r="BX200" s="49"/>
      <c r="BY200" s="14"/>
      <c r="CA200" s="18"/>
      <c r="CB200" s="18"/>
      <c r="CC200" s="49"/>
      <c r="CD200" s="14"/>
      <c r="CF200" s="18"/>
      <c r="CG200" s="18"/>
      <c r="CH200" s="49"/>
      <c r="CI200" s="14"/>
      <c r="CK200" s="18"/>
      <c r="CL200" s="18"/>
      <c r="CM200" s="49"/>
      <c r="CN200" s="14"/>
      <c r="CP200" s="18"/>
      <c r="CQ200" s="18"/>
      <c r="CR200" s="49"/>
      <c r="CS200" s="14"/>
      <c r="CU200" s="18"/>
      <c r="CV200" s="18"/>
      <c r="CW200" s="49"/>
      <c r="CX200" s="14"/>
      <c r="CZ200" s="18"/>
      <c r="DA200" s="18"/>
      <c r="DB200" s="49"/>
      <c r="DC200" s="14"/>
      <c r="DE200" s="18"/>
      <c r="DF200" s="18"/>
      <c r="DG200" s="49"/>
      <c r="DH200" s="14"/>
      <c r="DJ200" s="18"/>
      <c r="DK200" s="18"/>
      <c r="DL200" s="49"/>
      <c r="DM200" s="14"/>
      <c r="DO200" s="18"/>
      <c r="DP200" s="18"/>
      <c r="DQ200" s="49"/>
      <c r="DR200" s="14"/>
      <c r="DT200" s="18"/>
      <c r="DU200" s="18"/>
      <c r="DV200" s="49"/>
      <c r="DW200" s="14"/>
      <c r="DY200" s="18"/>
      <c r="DZ200" s="18"/>
      <c r="EA200" s="49"/>
      <c r="EB200" s="14"/>
      <c r="ED200" s="18"/>
      <c r="EE200" s="18"/>
      <c r="EF200" s="49"/>
      <c r="EG200" s="14"/>
      <c r="EI200" s="18"/>
      <c r="EJ200" s="18"/>
      <c r="EK200" s="49"/>
      <c r="EL200" s="14"/>
      <c r="EN200" s="18"/>
      <c r="EO200" s="18"/>
      <c r="EP200" s="49"/>
      <c r="EQ200" s="14"/>
      <c r="ES200" s="18"/>
      <c r="ET200" s="18"/>
      <c r="EU200" s="49"/>
      <c r="EV200" s="14"/>
      <c r="EX200" s="18"/>
      <c r="EY200" s="18"/>
      <c r="EZ200" s="49"/>
      <c r="FA200" s="14"/>
      <c r="FC200" s="18"/>
      <c r="FD200" s="18"/>
      <c r="FE200" s="49"/>
      <c r="FF200" s="14"/>
      <c r="FH200" s="18"/>
      <c r="FI200" s="18"/>
      <c r="FJ200" s="49"/>
      <c r="FK200" s="14"/>
      <c r="FM200" s="18"/>
      <c r="FN200" s="18"/>
      <c r="FO200" s="49"/>
      <c r="FP200" s="14"/>
      <c r="FR200" s="18"/>
      <c r="FS200" s="18"/>
      <c r="FT200" s="49"/>
      <c r="FU200" s="14"/>
      <c r="FW200" s="18"/>
      <c r="FX200" s="18"/>
      <c r="FY200" s="49"/>
      <c r="FZ200" s="14"/>
      <c r="GB200" s="18"/>
      <c r="GC200" s="18"/>
      <c r="GD200" s="49"/>
      <c r="GE200" s="14"/>
      <c r="GG200" s="18"/>
      <c r="GH200" s="18"/>
      <c r="GI200" s="49"/>
      <c r="GJ200" s="14"/>
    </row>
    <row r="201" spans="1:192" ht="15.75">
      <c r="A201" s="26"/>
      <c r="B201" s="26"/>
      <c r="D201" s="18"/>
      <c r="E201" s="18"/>
      <c r="F201" s="49"/>
      <c r="G201" s="14"/>
      <c r="I201" s="18"/>
      <c r="J201" s="18"/>
      <c r="K201" s="49"/>
      <c r="L201" s="14"/>
      <c r="N201" s="18"/>
      <c r="O201" s="18"/>
      <c r="P201" s="49"/>
      <c r="Q201" s="14"/>
      <c r="S201" s="18"/>
      <c r="T201" s="18"/>
      <c r="U201" s="49"/>
      <c r="V201" s="14"/>
      <c r="X201" s="18"/>
      <c r="Y201" s="18"/>
      <c r="Z201" s="49"/>
      <c r="AA201" s="14"/>
      <c r="AC201" s="18"/>
      <c r="AD201" s="18"/>
      <c r="AE201" s="49"/>
      <c r="AF201" s="14"/>
      <c r="AH201" s="18"/>
      <c r="AI201" s="18"/>
      <c r="AJ201" s="49"/>
      <c r="AK201" s="14"/>
      <c r="AM201" s="18"/>
      <c r="AN201" s="18"/>
      <c r="AO201" s="49"/>
      <c r="AP201" s="14"/>
      <c r="AR201" s="18"/>
      <c r="AS201" s="18"/>
      <c r="AT201" s="49"/>
      <c r="AU201" s="14"/>
      <c r="AW201" s="18"/>
      <c r="AX201" s="18"/>
      <c r="AY201" s="49"/>
      <c r="AZ201" s="14"/>
      <c r="BB201" s="18"/>
      <c r="BC201" s="18"/>
      <c r="BD201" s="49"/>
      <c r="BE201" s="14"/>
      <c r="BG201" s="18"/>
      <c r="BH201" s="18"/>
      <c r="BI201" s="49"/>
      <c r="BJ201" s="14"/>
      <c r="BL201" s="18"/>
      <c r="BM201" s="18"/>
      <c r="BN201" s="49"/>
      <c r="BO201" s="14"/>
      <c r="BQ201" s="18"/>
      <c r="BR201" s="18"/>
      <c r="BS201" s="49"/>
      <c r="BT201" s="14"/>
      <c r="BV201" s="18"/>
      <c r="BW201" s="18"/>
      <c r="BX201" s="49"/>
      <c r="BY201" s="14"/>
      <c r="CA201" s="18"/>
      <c r="CB201" s="18"/>
      <c r="CC201" s="49"/>
      <c r="CD201" s="14"/>
      <c r="CF201" s="18"/>
      <c r="CG201" s="18"/>
      <c r="CH201" s="49"/>
      <c r="CI201" s="14"/>
      <c r="CK201" s="18"/>
      <c r="CL201" s="18"/>
      <c r="CM201" s="49"/>
      <c r="CN201" s="14"/>
      <c r="CP201" s="18"/>
      <c r="CQ201" s="18"/>
      <c r="CR201" s="49"/>
      <c r="CS201" s="14"/>
      <c r="CU201" s="18"/>
      <c r="CV201" s="18"/>
      <c r="CW201" s="49"/>
      <c r="CX201" s="14"/>
      <c r="CZ201" s="18"/>
      <c r="DA201" s="18"/>
      <c r="DB201" s="49"/>
      <c r="DC201" s="14"/>
      <c r="DE201" s="18"/>
      <c r="DF201" s="18"/>
      <c r="DG201" s="49"/>
      <c r="DH201" s="14"/>
      <c r="DJ201" s="18"/>
      <c r="DK201" s="18"/>
      <c r="DL201" s="49"/>
      <c r="DM201" s="14"/>
      <c r="DO201" s="18"/>
      <c r="DP201" s="18"/>
      <c r="DQ201" s="49"/>
      <c r="DR201" s="14"/>
      <c r="DT201" s="18"/>
      <c r="DU201" s="18"/>
      <c r="DV201" s="49"/>
      <c r="DW201" s="14"/>
      <c r="DY201" s="18"/>
      <c r="DZ201" s="18"/>
      <c r="EA201" s="49"/>
      <c r="EB201" s="14"/>
      <c r="ED201" s="18"/>
      <c r="EE201" s="18"/>
      <c r="EF201" s="49"/>
      <c r="EG201" s="14"/>
      <c r="EI201" s="18"/>
      <c r="EJ201" s="18"/>
      <c r="EK201" s="49"/>
      <c r="EL201" s="14"/>
      <c r="EN201" s="18"/>
      <c r="EO201" s="18"/>
      <c r="EP201" s="49"/>
      <c r="EQ201" s="14"/>
      <c r="ES201" s="18"/>
      <c r="ET201" s="18"/>
      <c r="EU201" s="49"/>
      <c r="EV201" s="14"/>
      <c r="EX201" s="18"/>
      <c r="EY201" s="18"/>
      <c r="EZ201" s="49"/>
      <c r="FA201" s="14"/>
      <c r="FC201" s="18"/>
      <c r="FD201" s="18"/>
      <c r="FE201" s="49"/>
      <c r="FF201" s="14"/>
      <c r="FH201" s="18"/>
      <c r="FI201" s="18"/>
      <c r="FJ201" s="49"/>
      <c r="FK201" s="14"/>
      <c r="FM201" s="18"/>
      <c r="FN201" s="18"/>
      <c r="FO201" s="49"/>
      <c r="FP201" s="14"/>
      <c r="FR201" s="18"/>
      <c r="FS201" s="18"/>
      <c r="FT201" s="49"/>
      <c r="FU201" s="14"/>
      <c r="FW201" s="18"/>
      <c r="FX201" s="18"/>
      <c r="FY201" s="49"/>
      <c r="FZ201" s="14"/>
      <c r="GB201" s="18"/>
      <c r="GC201" s="18"/>
      <c r="GD201" s="49"/>
      <c r="GE201" s="14"/>
      <c r="GG201" s="18"/>
      <c r="GH201" s="18"/>
      <c r="GI201" s="49"/>
      <c r="GJ201" s="14"/>
    </row>
    <row r="202" spans="1:192" ht="15.75">
      <c r="A202" s="26"/>
      <c r="B202" s="26"/>
      <c r="D202" s="18"/>
      <c r="E202" s="18"/>
      <c r="F202" s="49"/>
      <c r="G202" s="14"/>
      <c r="I202" s="18"/>
      <c r="J202" s="18"/>
      <c r="K202" s="49"/>
      <c r="L202" s="14"/>
      <c r="N202" s="18"/>
      <c r="O202" s="18"/>
      <c r="P202" s="49"/>
      <c r="Q202" s="14"/>
      <c r="S202" s="18"/>
      <c r="T202" s="18"/>
      <c r="U202" s="49"/>
      <c r="V202" s="14"/>
      <c r="X202" s="18"/>
      <c r="Y202" s="18"/>
      <c r="Z202" s="49"/>
      <c r="AA202" s="14"/>
      <c r="AC202" s="18"/>
      <c r="AD202" s="18"/>
      <c r="AE202" s="49"/>
      <c r="AF202" s="14"/>
      <c r="AH202" s="18"/>
      <c r="AI202" s="18"/>
      <c r="AJ202" s="49"/>
      <c r="AK202" s="14"/>
      <c r="AM202" s="18"/>
      <c r="AN202" s="18"/>
      <c r="AO202" s="49"/>
      <c r="AP202" s="14"/>
      <c r="AR202" s="18"/>
      <c r="AS202" s="18"/>
      <c r="AT202" s="49"/>
      <c r="AU202" s="14"/>
      <c r="AW202" s="18"/>
      <c r="AX202" s="18"/>
      <c r="AY202" s="49"/>
      <c r="AZ202" s="14"/>
      <c r="BB202" s="18"/>
      <c r="BC202" s="18"/>
      <c r="BD202" s="49"/>
      <c r="BE202" s="14"/>
      <c r="BG202" s="18"/>
      <c r="BH202" s="18"/>
      <c r="BI202" s="49"/>
      <c r="BJ202" s="14"/>
      <c r="BL202" s="18"/>
      <c r="BM202" s="18"/>
      <c r="BN202" s="49"/>
      <c r="BO202" s="14"/>
      <c r="BQ202" s="18"/>
      <c r="BR202" s="18"/>
      <c r="BS202" s="49"/>
      <c r="BT202" s="14"/>
      <c r="BV202" s="18"/>
      <c r="BW202" s="18"/>
      <c r="BX202" s="49"/>
      <c r="BY202" s="14"/>
      <c r="CA202" s="18"/>
      <c r="CB202" s="18"/>
      <c r="CC202" s="49"/>
      <c r="CD202" s="14"/>
      <c r="CF202" s="18"/>
      <c r="CG202" s="18"/>
      <c r="CH202" s="49"/>
      <c r="CI202" s="14"/>
      <c r="CK202" s="18"/>
      <c r="CL202" s="18"/>
      <c r="CM202" s="49"/>
      <c r="CN202" s="14"/>
      <c r="CP202" s="18"/>
      <c r="CQ202" s="18"/>
      <c r="CR202" s="49"/>
      <c r="CS202" s="14"/>
      <c r="CU202" s="18"/>
      <c r="CV202" s="18"/>
      <c r="CW202" s="49"/>
      <c r="CX202" s="14"/>
      <c r="CZ202" s="18"/>
      <c r="DA202" s="18"/>
      <c r="DB202" s="49"/>
      <c r="DC202" s="14"/>
      <c r="DE202" s="18"/>
      <c r="DF202" s="18"/>
      <c r="DG202" s="49"/>
      <c r="DH202" s="14"/>
      <c r="DJ202" s="18"/>
      <c r="DK202" s="18"/>
      <c r="DL202" s="49"/>
      <c r="DM202" s="14"/>
      <c r="DO202" s="18"/>
      <c r="DP202" s="18"/>
      <c r="DQ202" s="49"/>
      <c r="DR202" s="14"/>
      <c r="DT202" s="18"/>
      <c r="DU202" s="18"/>
      <c r="DV202" s="49"/>
      <c r="DW202" s="14"/>
      <c r="DY202" s="18"/>
      <c r="DZ202" s="18"/>
      <c r="EA202" s="49"/>
      <c r="EB202" s="14"/>
      <c r="ED202" s="18"/>
      <c r="EE202" s="18"/>
      <c r="EF202" s="49"/>
      <c r="EG202" s="14"/>
      <c r="EI202" s="18"/>
      <c r="EJ202" s="18"/>
      <c r="EK202" s="49"/>
      <c r="EL202" s="14"/>
      <c r="EN202" s="18"/>
      <c r="EO202" s="18"/>
      <c r="EP202" s="49"/>
      <c r="EQ202" s="14"/>
      <c r="ES202" s="18"/>
      <c r="ET202" s="18"/>
      <c r="EU202" s="49"/>
      <c r="EV202" s="14"/>
      <c r="EX202" s="18"/>
      <c r="EY202" s="18"/>
      <c r="EZ202" s="49"/>
      <c r="FA202" s="14"/>
      <c r="FC202" s="18"/>
      <c r="FD202" s="18"/>
      <c r="FE202" s="49"/>
      <c r="FF202" s="14"/>
      <c r="FH202" s="18"/>
      <c r="FI202" s="18"/>
      <c r="FJ202" s="49"/>
      <c r="FK202" s="14"/>
      <c r="FM202" s="18"/>
      <c r="FN202" s="18"/>
      <c r="FO202" s="49"/>
      <c r="FP202" s="14"/>
      <c r="FR202" s="18"/>
      <c r="FS202" s="18"/>
      <c r="FT202" s="49"/>
      <c r="FU202" s="14"/>
      <c r="FW202" s="18"/>
      <c r="FX202" s="18"/>
      <c r="FY202" s="49"/>
      <c r="FZ202" s="14"/>
      <c r="GB202" s="18"/>
      <c r="GC202" s="18"/>
      <c r="GD202" s="49"/>
      <c r="GE202" s="14"/>
      <c r="GG202" s="18"/>
      <c r="GH202" s="18"/>
      <c r="GI202" s="49"/>
      <c r="GJ202" s="14"/>
    </row>
    <row r="203" spans="1:192" ht="15.75">
      <c r="A203" s="26"/>
      <c r="B203" s="26"/>
      <c r="D203" s="18"/>
      <c r="E203" s="18"/>
      <c r="F203" s="49"/>
      <c r="G203" s="14"/>
      <c r="I203" s="18"/>
      <c r="J203" s="18"/>
      <c r="K203" s="49"/>
      <c r="L203" s="14"/>
      <c r="N203" s="18"/>
      <c r="O203" s="18"/>
      <c r="P203" s="49"/>
      <c r="Q203" s="14"/>
      <c r="S203" s="18"/>
      <c r="T203" s="18"/>
      <c r="U203" s="49"/>
      <c r="V203" s="14"/>
      <c r="X203" s="18"/>
      <c r="Y203" s="18"/>
      <c r="Z203" s="49"/>
      <c r="AA203" s="14"/>
      <c r="AC203" s="18"/>
      <c r="AD203" s="18"/>
      <c r="AE203" s="49"/>
      <c r="AF203" s="14"/>
      <c r="AH203" s="18"/>
      <c r="AI203" s="18"/>
      <c r="AJ203" s="49"/>
      <c r="AK203" s="14"/>
      <c r="AM203" s="18"/>
      <c r="AN203" s="18"/>
      <c r="AO203" s="49"/>
      <c r="AP203" s="14"/>
      <c r="AR203" s="18"/>
      <c r="AS203" s="18"/>
      <c r="AT203" s="49"/>
      <c r="AU203" s="14"/>
      <c r="AW203" s="18"/>
      <c r="AX203" s="18"/>
      <c r="AY203" s="49"/>
      <c r="AZ203" s="14"/>
      <c r="BB203" s="18"/>
      <c r="BC203" s="18"/>
      <c r="BD203" s="49"/>
      <c r="BE203" s="14"/>
      <c r="BG203" s="18"/>
      <c r="BH203" s="18"/>
      <c r="BI203" s="49"/>
      <c r="BJ203" s="14"/>
      <c r="BL203" s="18"/>
      <c r="BM203" s="18"/>
      <c r="BN203" s="49"/>
      <c r="BO203" s="14"/>
      <c r="BQ203" s="18"/>
      <c r="BR203" s="18"/>
      <c r="BS203" s="49"/>
      <c r="BT203" s="14"/>
      <c r="BV203" s="18"/>
      <c r="BW203" s="18"/>
      <c r="BX203" s="49"/>
      <c r="BY203" s="14"/>
      <c r="CA203" s="18"/>
      <c r="CB203" s="18"/>
      <c r="CC203" s="49"/>
      <c r="CD203" s="14"/>
      <c r="CF203" s="18"/>
      <c r="CG203" s="18"/>
      <c r="CH203" s="49"/>
      <c r="CI203" s="14"/>
      <c r="CK203" s="18"/>
      <c r="CL203" s="18"/>
      <c r="CM203" s="49"/>
      <c r="CN203" s="14"/>
      <c r="CP203" s="18"/>
      <c r="CQ203" s="18"/>
      <c r="CR203" s="49"/>
      <c r="CS203" s="14"/>
      <c r="CU203" s="18"/>
      <c r="CV203" s="18"/>
      <c r="CW203" s="49"/>
      <c r="CX203" s="14"/>
      <c r="CZ203" s="18"/>
      <c r="DA203" s="18"/>
      <c r="DB203" s="49"/>
      <c r="DC203" s="14"/>
      <c r="DE203" s="18"/>
      <c r="DF203" s="18"/>
      <c r="DG203" s="49"/>
      <c r="DH203" s="14"/>
      <c r="DJ203" s="18"/>
      <c r="DK203" s="18"/>
      <c r="DL203" s="49"/>
      <c r="DM203" s="14"/>
      <c r="DO203" s="18"/>
      <c r="DP203" s="18"/>
      <c r="DQ203" s="49"/>
      <c r="DR203" s="14"/>
      <c r="DT203" s="18"/>
      <c r="DU203" s="18"/>
      <c r="DV203" s="49"/>
      <c r="DW203" s="14"/>
      <c r="DY203" s="18"/>
      <c r="DZ203" s="18"/>
      <c r="EA203" s="49"/>
      <c r="EB203" s="14"/>
      <c r="ED203" s="18"/>
      <c r="EE203" s="18"/>
      <c r="EF203" s="49"/>
      <c r="EG203" s="14"/>
      <c r="EI203" s="18"/>
      <c r="EJ203" s="18"/>
      <c r="EK203" s="49"/>
      <c r="EL203" s="14"/>
      <c r="EN203" s="18"/>
      <c r="EO203" s="18"/>
      <c r="EP203" s="49"/>
      <c r="EQ203" s="14"/>
      <c r="ES203" s="18"/>
      <c r="ET203" s="18"/>
      <c r="EU203" s="49"/>
      <c r="EV203" s="14"/>
      <c r="EX203" s="18"/>
      <c r="EY203" s="18"/>
      <c r="EZ203" s="49"/>
      <c r="FA203" s="14"/>
      <c r="FC203" s="18"/>
      <c r="FD203" s="18"/>
      <c r="FE203" s="49"/>
      <c r="FF203" s="14"/>
      <c r="FH203" s="18"/>
      <c r="FI203" s="18"/>
      <c r="FJ203" s="49"/>
      <c r="FK203" s="14"/>
      <c r="FM203" s="18"/>
      <c r="FN203" s="18"/>
      <c r="FO203" s="49"/>
      <c r="FP203" s="14"/>
      <c r="FR203" s="18"/>
      <c r="FS203" s="18"/>
      <c r="FT203" s="49"/>
      <c r="FU203" s="14"/>
      <c r="FW203" s="18"/>
      <c r="FX203" s="18"/>
      <c r="FY203" s="49"/>
      <c r="FZ203" s="14"/>
      <c r="GB203" s="18"/>
      <c r="GC203" s="18"/>
      <c r="GD203" s="49"/>
      <c r="GE203" s="14"/>
      <c r="GG203" s="18"/>
      <c r="GH203" s="18"/>
      <c r="GI203" s="49"/>
      <c r="GJ203" s="14"/>
    </row>
    <row r="204" spans="1:192" ht="15.75">
      <c r="A204" s="26"/>
      <c r="B204" s="26"/>
      <c r="D204" s="18"/>
      <c r="E204" s="18"/>
      <c r="F204" s="49"/>
      <c r="G204" s="14"/>
      <c r="I204" s="18"/>
      <c r="J204" s="18"/>
      <c r="K204" s="49"/>
      <c r="L204" s="14"/>
      <c r="N204" s="18"/>
      <c r="O204" s="18"/>
      <c r="P204" s="49"/>
      <c r="Q204" s="14"/>
      <c r="S204" s="18"/>
      <c r="T204" s="18"/>
      <c r="U204" s="49"/>
      <c r="V204" s="14"/>
      <c r="X204" s="18"/>
      <c r="Y204" s="18"/>
      <c r="Z204" s="49"/>
      <c r="AA204" s="14"/>
      <c r="AC204" s="18"/>
      <c r="AD204" s="18"/>
      <c r="AE204" s="49"/>
      <c r="AF204" s="14"/>
      <c r="AH204" s="18"/>
      <c r="AI204" s="18"/>
      <c r="AJ204" s="49"/>
      <c r="AK204" s="14"/>
      <c r="AM204" s="18"/>
      <c r="AN204" s="18"/>
      <c r="AO204" s="49"/>
      <c r="AP204" s="14"/>
      <c r="AR204" s="18"/>
      <c r="AS204" s="18"/>
      <c r="AT204" s="49"/>
      <c r="AU204" s="14"/>
      <c r="AW204" s="18"/>
      <c r="AX204" s="18"/>
      <c r="AY204" s="49"/>
      <c r="AZ204" s="14"/>
      <c r="BB204" s="18"/>
      <c r="BC204" s="18"/>
      <c r="BD204" s="49"/>
      <c r="BE204" s="14"/>
      <c r="BG204" s="18"/>
      <c r="BH204" s="18"/>
      <c r="BI204" s="49"/>
      <c r="BJ204" s="14"/>
      <c r="BL204" s="18"/>
      <c r="BM204" s="18"/>
      <c r="BN204" s="49"/>
      <c r="BO204" s="14"/>
      <c r="BQ204" s="18"/>
      <c r="BR204" s="18"/>
      <c r="BS204" s="49"/>
      <c r="BT204" s="14"/>
      <c r="BV204" s="18"/>
      <c r="BW204" s="18"/>
      <c r="BX204" s="49"/>
      <c r="BY204" s="14"/>
      <c r="CA204" s="18"/>
      <c r="CB204" s="18"/>
      <c r="CC204" s="49"/>
      <c r="CD204" s="14"/>
      <c r="CF204" s="18"/>
      <c r="CG204" s="18"/>
      <c r="CH204" s="49"/>
      <c r="CI204" s="14"/>
      <c r="CK204" s="18"/>
      <c r="CL204" s="18"/>
      <c r="CM204" s="49"/>
      <c r="CN204" s="14"/>
      <c r="CP204" s="18"/>
      <c r="CQ204" s="18"/>
      <c r="CR204" s="49"/>
      <c r="CS204" s="14"/>
      <c r="CU204" s="18"/>
      <c r="CV204" s="18"/>
      <c r="CW204" s="49"/>
      <c r="CX204" s="14"/>
      <c r="CZ204" s="18"/>
      <c r="DA204" s="18"/>
      <c r="DB204" s="49"/>
      <c r="DC204" s="14"/>
      <c r="DE204" s="18"/>
      <c r="DF204" s="18"/>
      <c r="DG204" s="49"/>
      <c r="DH204" s="14"/>
      <c r="DJ204" s="18"/>
      <c r="DK204" s="18"/>
      <c r="DL204" s="49"/>
      <c r="DM204" s="14"/>
      <c r="DO204" s="18"/>
      <c r="DP204" s="18"/>
      <c r="DQ204" s="49"/>
      <c r="DR204" s="14"/>
      <c r="DT204" s="18"/>
      <c r="DU204" s="18"/>
      <c r="DV204" s="49"/>
      <c r="DW204" s="14"/>
      <c r="DY204" s="18"/>
      <c r="DZ204" s="18"/>
      <c r="EA204" s="49"/>
      <c r="EB204" s="14"/>
      <c r="ED204" s="18"/>
      <c r="EE204" s="18"/>
      <c r="EF204" s="49"/>
      <c r="EG204" s="14"/>
      <c r="EI204" s="18"/>
      <c r="EJ204" s="18"/>
      <c r="EK204" s="49"/>
      <c r="EL204" s="14"/>
      <c r="EN204" s="18"/>
      <c r="EO204" s="18"/>
      <c r="EP204" s="49"/>
      <c r="EQ204" s="14"/>
      <c r="ES204" s="18"/>
      <c r="ET204" s="18"/>
      <c r="EU204" s="49"/>
      <c r="EV204" s="14"/>
      <c r="EX204" s="18"/>
      <c r="EY204" s="18"/>
      <c r="EZ204" s="49"/>
      <c r="FA204" s="14"/>
      <c r="FC204" s="18"/>
      <c r="FD204" s="18"/>
      <c r="FE204" s="49"/>
      <c r="FF204" s="14"/>
      <c r="FH204" s="18"/>
      <c r="FI204" s="18"/>
      <c r="FJ204" s="49"/>
      <c r="FK204" s="14"/>
      <c r="FM204" s="18"/>
      <c r="FN204" s="18"/>
      <c r="FO204" s="49"/>
      <c r="FP204" s="14"/>
      <c r="FR204" s="18"/>
      <c r="FS204" s="18"/>
      <c r="FT204" s="49"/>
      <c r="FU204" s="14"/>
      <c r="FW204" s="18"/>
      <c r="FX204" s="18"/>
      <c r="FY204" s="49"/>
      <c r="FZ204" s="14"/>
      <c r="GB204" s="18"/>
      <c r="GC204" s="18"/>
      <c r="GD204" s="49"/>
      <c r="GE204" s="14"/>
      <c r="GG204" s="18"/>
      <c r="GH204" s="18"/>
      <c r="GI204" s="49"/>
      <c r="GJ204" s="14"/>
    </row>
    <row r="205" spans="1:192" ht="15.75">
      <c r="A205" s="26"/>
      <c r="B205" s="26"/>
      <c r="D205" s="18"/>
      <c r="E205" s="18"/>
      <c r="F205" s="49"/>
      <c r="G205" s="14"/>
      <c r="I205" s="18"/>
      <c r="J205" s="18"/>
      <c r="K205" s="49"/>
      <c r="L205" s="14"/>
      <c r="N205" s="18"/>
      <c r="O205" s="18"/>
      <c r="P205" s="49"/>
      <c r="Q205" s="14"/>
      <c r="S205" s="18"/>
      <c r="T205" s="18"/>
      <c r="U205" s="49"/>
      <c r="V205" s="14"/>
      <c r="X205" s="18"/>
      <c r="Y205" s="18"/>
      <c r="Z205" s="49"/>
      <c r="AA205" s="14"/>
      <c r="AC205" s="18"/>
      <c r="AD205" s="18"/>
      <c r="AE205" s="49"/>
      <c r="AF205" s="14"/>
      <c r="AH205" s="18"/>
      <c r="AI205" s="18"/>
      <c r="AJ205" s="49"/>
      <c r="AK205" s="14"/>
      <c r="AM205" s="18"/>
      <c r="AN205" s="18"/>
      <c r="AO205" s="49"/>
      <c r="AP205" s="14"/>
      <c r="AR205" s="18"/>
      <c r="AS205" s="18"/>
      <c r="AT205" s="49"/>
      <c r="AU205" s="14"/>
      <c r="AW205" s="18"/>
      <c r="AX205" s="18"/>
      <c r="AY205" s="49"/>
      <c r="AZ205" s="14"/>
      <c r="BB205" s="18"/>
      <c r="BC205" s="18"/>
      <c r="BD205" s="49"/>
      <c r="BE205" s="14"/>
      <c r="BG205" s="18"/>
      <c r="BH205" s="18"/>
      <c r="BI205" s="49"/>
      <c r="BJ205" s="14"/>
      <c r="BL205" s="18"/>
      <c r="BM205" s="18"/>
      <c r="BN205" s="49"/>
      <c r="BO205" s="14"/>
      <c r="BQ205" s="18"/>
      <c r="BR205" s="18"/>
      <c r="BS205" s="49"/>
      <c r="BT205" s="14"/>
      <c r="BV205" s="18"/>
      <c r="BW205" s="18"/>
      <c r="BX205" s="49"/>
      <c r="BY205" s="14"/>
      <c r="CA205" s="18"/>
      <c r="CB205" s="18"/>
      <c r="CC205" s="49"/>
      <c r="CD205" s="14"/>
      <c r="CF205" s="18"/>
      <c r="CG205" s="18"/>
      <c r="CH205" s="49"/>
      <c r="CI205" s="14"/>
      <c r="CK205" s="18"/>
      <c r="CL205" s="18"/>
      <c r="CM205" s="49"/>
      <c r="CN205" s="14"/>
      <c r="CP205" s="18"/>
      <c r="CQ205" s="18"/>
      <c r="CR205" s="49"/>
      <c r="CS205" s="14"/>
      <c r="CU205" s="18"/>
      <c r="CV205" s="18"/>
      <c r="CW205" s="49"/>
      <c r="CX205" s="14"/>
      <c r="CZ205" s="18"/>
      <c r="DA205" s="18"/>
      <c r="DB205" s="49"/>
      <c r="DC205" s="14"/>
      <c r="DE205" s="18"/>
      <c r="DF205" s="18"/>
      <c r="DG205" s="49"/>
      <c r="DH205" s="14"/>
      <c r="DJ205" s="18"/>
      <c r="DK205" s="18"/>
      <c r="DL205" s="49"/>
      <c r="DM205" s="14"/>
      <c r="DO205" s="18"/>
      <c r="DP205" s="18"/>
      <c r="DQ205" s="49"/>
      <c r="DR205" s="14"/>
      <c r="DT205" s="18"/>
      <c r="DU205" s="18"/>
      <c r="DV205" s="49"/>
      <c r="DW205" s="14"/>
      <c r="DY205" s="18"/>
      <c r="DZ205" s="18"/>
      <c r="EA205" s="49"/>
      <c r="EB205" s="14"/>
      <c r="ED205" s="18"/>
      <c r="EE205" s="18"/>
      <c r="EF205" s="49"/>
      <c r="EG205" s="14"/>
      <c r="EI205" s="18"/>
      <c r="EJ205" s="18"/>
      <c r="EK205" s="49"/>
      <c r="EL205" s="14"/>
      <c r="EN205" s="18"/>
      <c r="EO205" s="18"/>
      <c r="EP205" s="49"/>
      <c r="EQ205" s="14"/>
      <c r="ES205" s="18"/>
      <c r="ET205" s="18"/>
      <c r="EU205" s="49"/>
      <c r="EV205" s="14"/>
      <c r="EX205" s="18"/>
      <c r="EY205" s="18"/>
      <c r="EZ205" s="49"/>
      <c r="FA205" s="14"/>
      <c r="FC205" s="18"/>
      <c r="FD205" s="18"/>
      <c r="FE205" s="49"/>
      <c r="FF205" s="14"/>
      <c r="FH205" s="18"/>
      <c r="FI205" s="18"/>
      <c r="FJ205" s="49"/>
      <c r="FK205" s="14"/>
      <c r="FM205" s="18"/>
      <c r="FN205" s="18"/>
      <c r="FO205" s="49"/>
      <c r="FP205" s="14"/>
      <c r="FR205" s="18"/>
      <c r="FS205" s="18"/>
      <c r="FT205" s="49"/>
      <c r="FU205" s="14"/>
      <c r="FW205" s="18"/>
      <c r="FX205" s="18"/>
      <c r="FY205" s="49"/>
      <c r="FZ205" s="14"/>
      <c r="GB205" s="18"/>
      <c r="GC205" s="18"/>
      <c r="GD205" s="49"/>
      <c r="GE205" s="14"/>
      <c r="GG205" s="18"/>
      <c r="GH205" s="18"/>
      <c r="GI205" s="49"/>
      <c r="GJ205" s="14"/>
    </row>
    <row r="206" spans="1:192" ht="15.75">
      <c r="A206" s="26"/>
      <c r="B206" s="26"/>
      <c r="D206" s="18"/>
      <c r="E206" s="18"/>
      <c r="F206" s="49"/>
      <c r="G206" s="14"/>
      <c r="I206" s="18"/>
      <c r="J206" s="18"/>
      <c r="K206" s="49"/>
      <c r="L206" s="14"/>
      <c r="N206" s="18"/>
      <c r="O206" s="18"/>
      <c r="P206" s="49"/>
      <c r="Q206" s="14"/>
      <c r="S206" s="18"/>
      <c r="T206" s="18"/>
      <c r="U206" s="49"/>
      <c r="V206" s="14"/>
      <c r="X206" s="18"/>
      <c r="Y206" s="18"/>
      <c r="Z206" s="49"/>
      <c r="AA206" s="14"/>
      <c r="AC206" s="18"/>
      <c r="AD206" s="18"/>
      <c r="AE206" s="49"/>
      <c r="AF206" s="14"/>
      <c r="AH206" s="18"/>
      <c r="AI206" s="18"/>
      <c r="AJ206" s="49"/>
      <c r="AK206" s="14"/>
      <c r="AM206" s="18"/>
      <c r="AN206" s="18"/>
      <c r="AO206" s="49"/>
      <c r="AP206" s="14"/>
      <c r="AR206" s="18"/>
      <c r="AS206" s="18"/>
      <c r="AT206" s="49"/>
      <c r="AU206" s="14"/>
      <c r="AW206" s="18"/>
      <c r="AX206" s="18"/>
      <c r="AY206" s="49"/>
      <c r="AZ206" s="14"/>
      <c r="BB206" s="18"/>
      <c r="BC206" s="18"/>
      <c r="BD206" s="49"/>
      <c r="BE206" s="14"/>
      <c r="BG206" s="18"/>
      <c r="BH206" s="18"/>
      <c r="BI206" s="49"/>
      <c r="BJ206" s="14"/>
      <c r="BL206" s="18"/>
      <c r="BM206" s="18"/>
      <c r="BN206" s="49"/>
      <c r="BO206" s="14"/>
      <c r="BQ206" s="18"/>
      <c r="BR206" s="18"/>
      <c r="BS206" s="49"/>
      <c r="BT206" s="14"/>
      <c r="BV206" s="18"/>
      <c r="BW206" s="18"/>
      <c r="BX206" s="49"/>
      <c r="BY206" s="14"/>
      <c r="CA206" s="18"/>
      <c r="CB206" s="18"/>
      <c r="CC206" s="49"/>
      <c r="CD206" s="14"/>
      <c r="CF206" s="18"/>
      <c r="CG206" s="18"/>
      <c r="CH206" s="49"/>
      <c r="CI206" s="14"/>
      <c r="CK206" s="18"/>
      <c r="CL206" s="18"/>
      <c r="CM206" s="49"/>
      <c r="CN206" s="14"/>
      <c r="CP206" s="18"/>
      <c r="CQ206" s="18"/>
      <c r="CR206" s="49"/>
      <c r="CS206" s="14"/>
      <c r="CU206" s="18"/>
      <c r="CV206" s="18"/>
      <c r="CW206" s="49"/>
      <c r="CX206" s="14"/>
      <c r="CZ206" s="18"/>
      <c r="DA206" s="18"/>
      <c r="DB206" s="49"/>
      <c r="DC206" s="14"/>
      <c r="DE206" s="18"/>
      <c r="DF206" s="18"/>
      <c r="DG206" s="49"/>
      <c r="DH206" s="14"/>
      <c r="DJ206" s="18"/>
      <c r="DK206" s="18"/>
      <c r="DL206" s="49"/>
      <c r="DM206" s="14"/>
      <c r="DO206" s="18"/>
      <c r="DP206" s="18"/>
      <c r="DQ206" s="49"/>
      <c r="DR206" s="14"/>
      <c r="DT206" s="18"/>
      <c r="DU206" s="18"/>
      <c r="DV206" s="49"/>
      <c r="DW206" s="14"/>
      <c r="DY206" s="18"/>
      <c r="DZ206" s="18"/>
      <c r="EA206" s="49"/>
      <c r="EB206" s="14"/>
      <c r="ED206" s="18"/>
      <c r="EE206" s="18"/>
      <c r="EF206" s="49"/>
      <c r="EG206" s="14"/>
      <c r="EI206" s="18"/>
      <c r="EJ206" s="18"/>
      <c r="EK206" s="49"/>
      <c r="EL206" s="14"/>
      <c r="EN206" s="18"/>
      <c r="EO206" s="18"/>
      <c r="EP206" s="49"/>
      <c r="EQ206" s="14"/>
      <c r="ES206" s="18"/>
      <c r="ET206" s="18"/>
      <c r="EU206" s="49"/>
      <c r="EV206" s="14"/>
      <c r="EX206" s="18"/>
      <c r="EY206" s="18"/>
      <c r="EZ206" s="49"/>
      <c r="FA206" s="14"/>
      <c r="FC206" s="18"/>
      <c r="FD206" s="18"/>
      <c r="FE206" s="49"/>
      <c r="FF206" s="14"/>
      <c r="FH206" s="18"/>
      <c r="FI206" s="18"/>
      <c r="FJ206" s="49"/>
      <c r="FK206" s="14"/>
      <c r="FM206" s="18"/>
      <c r="FN206" s="18"/>
      <c r="FO206" s="49"/>
      <c r="FP206" s="14"/>
      <c r="FR206" s="18"/>
      <c r="FS206" s="18"/>
      <c r="FT206" s="49"/>
      <c r="FU206" s="14"/>
      <c r="FW206" s="18"/>
      <c r="FX206" s="18"/>
      <c r="FY206" s="49"/>
      <c r="FZ206" s="14"/>
      <c r="GB206" s="18"/>
      <c r="GC206" s="18"/>
      <c r="GD206" s="49"/>
      <c r="GE206" s="14"/>
      <c r="GG206" s="18"/>
      <c r="GH206" s="18"/>
      <c r="GI206" s="49"/>
      <c r="GJ206" s="14"/>
    </row>
    <row r="207" spans="1:192" ht="15.75">
      <c r="A207" s="26"/>
      <c r="B207" s="26"/>
      <c r="D207" s="18"/>
      <c r="E207" s="18"/>
      <c r="F207" s="49"/>
      <c r="G207" s="14"/>
      <c r="I207" s="18"/>
      <c r="J207" s="18"/>
      <c r="K207" s="49"/>
      <c r="L207" s="14"/>
      <c r="N207" s="18"/>
      <c r="O207" s="18"/>
      <c r="P207" s="49"/>
      <c r="Q207" s="14"/>
      <c r="S207" s="18"/>
      <c r="T207" s="18"/>
      <c r="U207" s="49"/>
      <c r="V207" s="14"/>
      <c r="X207" s="18"/>
      <c r="Y207" s="18"/>
      <c r="Z207" s="49"/>
      <c r="AA207" s="14"/>
      <c r="AC207" s="18"/>
      <c r="AD207" s="18"/>
      <c r="AE207" s="49"/>
      <c r="AF207" s="14"/>
      <c r="AH207" s="18"/>
      <c r="AI207" s="18"/>
      <c r="AJ207" s="49"/>
      <c r="AK207" s="14"/>
      <c r="AM207" s="18"/>
      <c r="AN207" s="18"/>
      <c r="AO207" s="49"/>
      <c r="AP207" s="14"/>
      <c r="AR207" s="18"/>
      <c r="AS207" s="18"/>
      <c r="AT207" s="49"/>
      <c r="AU207" s="14"/>
      <c r="AW207" s="18"/>
      <c r="AX207" s="18"/>
      <c r="AY207" s="49"/>
      <c r="AZ207" s="14"/>
      <c r="BB207" s="18"/>
      <c r="BC207" s="18"/>
      <c r="BD207" s="49"/>
      <c r="BE207" s="14"/>
      <c r="BG207" s="18"/>
      <c r="BH207" s="18"/>
      <c r="BI207" s="49"/>
      <c r="BJ207" s="14"/>
      <c r="BL207" s="18"/>
      <c r="BM207" s="18"/>
      <c r="BN207" s="49"/>
      <c r="BO207" s="14"/>
      <c r="BQ207" s="18"/>
      <c r="BR207" s="18"/>
      <c r="BS207" s="49"/>
      <c r="BT207" s="14"/>
      <c r="BV207" s="18"/>
      <c r="BW207" s="18"/>
      <c r="BX207" s="49"/>
      <c r="BY207" s="14"/>
      <c r="CA207" s="18"/>
      <c r="CB207" s="18"/>
      <c r="CC207" s="49"/>
      <c r="CD207" s="14"/>
      <c r="CF207" s="18"/>
      <c r="CG207" s="18"/>
      <c r="CH207" s="49"/>
      <c r="CI207" s="14"/>
      <c r="CK207" s="18"/>
      <c r="CL207" s="18"/>
      <c r="CM207" s="49"/>
      <c r="CN207" s="14"/>
      <c r="CP207" s="18"/>
      <c r="CQ207" s="18"/>
      <c r="CR207" s="49"/>
      <c r="CS207" s="14"/>
      <c r="CU207" s="18"/>
      <c r="CV207" s="18"/>
      <c r="CW207" s="49"/>
      <c r="CX207" s="14"/>
      <c r="CZ207" s="18"/>
      <c r="DA207" s="18"/>
      <c r="DB207" s="49"/>
      <c r="DC207" s="14"/>
      <c r="DE207" s="18"/>
      <c r="DF207" s="18"/>
      <c r="DG207" s="49"/>
      <c r="DH207" s="14"/>
      <c r="DJ207" s="18"/>
      <c r="DK207" s="18"/>
      <c r="DL207" s="49"/>
      <c r="DM207" s="14"/>
      <c r="DO207" s="18"/>
      <c r="DP207" s="18"/>
      <c r="DQ207" s="49"/>
      <c r="DR207" s="14"/>
      <c r="DT207" s="18"/>
      <c r="DU207" s="18"/>
      <c r="DV207" s="49"/>
      <c r="DW207" s="14"/>
      <c r="DY207" s="18"/>
      <c r="DZ207" s="18"/>
      <c r="EA207" s="49"/>
      <c r="EB207" s="14"/>
      <c r="ED207" s="18"/>
      <c r="EE207" s="18"/>
      <c r="EF207" s="49"/>
      <c r="EG207" s="14"/>
      <c r="EI207" s="18"/>
      <c r="EJ207" s="18"/>
      <c r="EK207" s="49"/>
      <c r="EL207" s="14"/>
      <c r="EN207" s="18"/>
      <c r="EO207" s="18"/>
      <c r="EP207" s="49"/>
      <c r="EQ207" s="14"/>
      <c r="ES207" s="18"/>
      <c r="ET207" s="18"/>
      <c r="EU207" s="49"/>
      <c r="EV207" s="14"/>
      <c r="EX207" s="18"/>
      <c r="EY207" s="18"/>
      <c r="EZ207" s="49"/>
      <c r="FA207" s="14"/>
      <c r="FC207" s="18"/>
      <c r="FD207" s="18"/>
      <c r="FE207" s="49"/>
      <c r="FF207" s="14"/>
      <c r="FH207" s="18"/>
      <c r="FI207" s="18"/>
      <c r="FJ207" s="49"/>
      <c r="FK207" s="14"/>
      <c r="FM207" s="18"/>
      <c r="FN207" s="18"/>
      <c r="FO207" s="49"/>
      <c r="FP207" s="14"/>
      <c r="FR207" s="18"/>
      <c r="FS207" s="18"/>
      <c r="FT207" s="49"/>
      <c r="FU207" s="14"/>
      <c r="FW207" s="18"/>
      <c r="FX207" s="18"/>
      <c r="FY207" s="49"/>
      <c r="FZ207" s="14"/>
      <c r="GB207" s="18"/>
      <c r="GC207" s="18"/>
      <c r="GD207" s="49"/>
      <c r="GE207" s="14"/>
      <c r="GG207" s="18"/>
      <c r="GH207" s="18"/>
      <c r="GI207" s="49"/>
      <c r="GJ207" s="14"/>
    </row>
    <row r="208" spans="1:192" ht="15.75">
      <c r="A208" s="26"/>
      <c r="B208" s="26"/>
      <c r="D208" s="18"/>
      <c r="E208" s="18"/>
      <c r="F208" s="49"/>
      <c r="G208" s="14"/>
      <c r="I208" s="18"/>
      <c r="J208" s="18"/>
      <c r="K208" s="49"/>
      <c r="L208" s="14"/>
      <c r="N208" s="18"/>
      <c r="O208" s="18"/>
      <c r="P208" s="49"/>
      <c r="Q208" s="14"/>
      <c r="S208" s="18"/>
      <c r="T208" s="18"/>
      <c r="U208" s="49"/>
      <c r="V208" s="14"/>
      <c r="X208" s="18"/>
      <c r="Y208" s="18"/>
      <c r="Z208" s="49"/>
      <c r="AA208" s="14"/>
      <c r="AC208" s="18"/>
      <c r="AD208" s="18"/>
      <c r="AE208" s="49"/>
      <c r="AF208" s="14"/>
      <c r="AH208" s="18"/>
      <c r="AI208" s="18"/>
      <c r="AJ208" s="49"/>
      <c r="AK208" s="14"/>
      <c r="AM208" s="18"/>
      <c r="AN208" s="18"/>
      <c r="AO208" s="49"/>
      <c r="AP208" s="14"/>
      <c r="AR208" s="18"/>
      <c r="AS208" s="18"/>
      <c r="AT208" s="49"/>
      <c r="AU208" s="14"/>
      <c r="AW208" s="18"/>
      <c r="AX208" s="18"/>
      <c r="AY208" s="49"/>
      <c r="AZ208" s="14"/>
      <c r="BB208" s="18"/>
      <c r="BC208" s="18"/>
      <c r="BD208" s="49"/>
      <c r="BE208" s="14"/>
      <c r="BG208" s="18"/>
      <c r="BH208" s="18"/>
      <c r="BI208" s="49"/>
      <c r="BJ208" s="14"/>
      <c r="BL208" s="18"/>
      <c r="BM208" s="18"/>
      <c r="BN208" s="49"/>
      <c r="BO208" s="14"/>
      <c r="BQ208" s="18"/>
      <c r="BR208" s="18"/>
      <c r="BS208" s="49"/>
      <c r="BT208" s="14"/>
      <c r="BV208" s="18"/>
      <c r="BW208" s="18"/>
      <c r="BX208" s="49"/>
      <c r="BY208" s="14"/>
      <c r="CA208" s="18"/>
      <c r="CB208" s="18"/>
      <c r="CC208" s="49"/>
      <c r="CD208" s="14"/>
      <c r="CF208" s="18"/>
      <c r="CG208" s="18"/>
      <c r="CH208" s="49"/>
      <c r="CI208" s="14"/>
      <c r="CK208" s="18"/>
      <c r="CL208" s="18"/>
      <c r="CM208" s="49"/>
      <c r="CN208" s="14"/>
      <c r="CP208" s="18"/>
      <c r="CQ208" s="18"/>
      <c r="CR208" s="49"/>
      <c r="CS208" s="14"/>
      <c r="CU208" s="18"/>
      <c r="CV208" s="18"/>
      <c r="CW208" s="49"/>
      <c r="CX208" s="14"/>
      <c r="CZ208" s="18"/>
      <c r="DA208" s="18"/>
      <c r="DB208" s="49"/>
      <c r="DC208" s="14"/>
      <c r="DE208" s="18"/>
      <c r="DF208" s="18"/>
      <c r="DG208" s="49"/>
      <c r="DH208" s="14"/>
      <c r="DJ208" s="18"/>
      <c r="DK208" s="18"/>
      <c r="DL208" s="49"/>
      <c r="DM208" s="14"/>
      <c r="DO208" s="18"/>
      <c r="DP208" s="18"/>
      <c r="DQ208" s="49"/>
      <c r="DR208" s="14"/>
      <c r="DT208" s="18"/>
      <c r="DU208" s="18"/>
      <c r="DV208" s="49"/>
      <c r="DW208" s="14"/>
      <c r="DY208" s="18"/>
      <c r="DZ208" s="18"/>
      <c r="EA208" s="49"/>
      <c r="EB208" s="14"/>
      <c r="ED208" s="18"/>
      <c r="EE208" s="18"/>
      <c r="EF208" s="49"/>
      <c r="EG208" s="14"/>
      <c r="EI208" s="18"/>
      <c r="EJ208" s="18"/>
      <c r="EK208" s="49"/>
      <c r="EL208" s="14"/>
      <c r="EN208" s="18"/>
      <c r="EO208" s="18"/>
      <c r="EP208" s="49"/>
      <c r="EQ208" s="14"/>
      <c r="ES208" s="18"/>
      <c r="ET208" s="18"/>
      <c r="EU208" s="49"/>
      <c r="EV208" s="14"/>
      <c r="EX208" s="18"/>
      <c r="EY208" s="18"/>
      <c r="EZ208" s="49"/>
      <c r="FA208" s="14"/>
      <c r="FC208" s="18"/>
      <c r="FD208" s="18"/>
      <c r="FE208" s="49"/>
      <c r="FF208" s="14"/>
      <c r="FH208" s="18"/>
      <c r="FI208" s="18"/>
      <c r="FJ208" s="49"/>
      <c r="FK208" s="14"/>
      <c r="FM208" s="18"/>
      <c r="FN208" s="18"/>
      <c r="FO208" s="49"/>
      <c r="FP208" s="14"/>
      <c r="FR208" s="18"/>
      <c r="FS208" s="18"/>
      <c r="FT208" s="49"/>
      <c r="FU208" s="14"/>
      <c r="FW208" s="18"/>
      <c r="FX208" s="18"/>
      <c r="FY208" s="49"/>
      <c r="FZ208" s="14"/>
      <c r="GB208" s="18"/>
      <c r="GC208" s="18"/>
      <c r="GD208" s="49"/>
      <c r="GE208" s="14"/>
      <c r="GG208" s="18"/>
      <c r="GH208" s="18"/>
      <c r="GI208" s="49"/>
      <c r="GJ208" s="14"/>
    </row>
    <row r="209" spans="1:192" ht="15.75">
      <c r="A209" s="26"/>
      <c r="B209" s="26"/>
      <c r="D209" s="18"/>
      <c r="E209" s="18"/>
      <c r="F209" s="49"/>
      <c r="G209" s="14"/>
      <c r="I209" s="18"/>
      <c r="J209" s="18"/>
      <c r="K209" s="49"/>
      <c r="L209" s="14"/>
      <c r="N209" s="18"/>
      <c r="O209" s="18"/>
      <c r="P209" s="49"/>
      <c r="Q209" s="14"/>
      <c r="S209" s="18"/>
      <c r="T209" s="18"/>
      <c r="U209" s="49"/>
      <c r="V209" s="14"/>
      <c r="X209" s="18"/>
      <c r="Y209" s="18"/>
      <c r="Z209" s="49"/>
      <c r="AA209" s="14"/>
      <c r="AC209" s="18"/>
      <c r="AD209" s="18"/>
      <c r="AE209" s="49"/>
      <c r="AF209" s="14"/>
      <c r="AH209" s="18"/>
      <c r="AI209" s="18"/>
      <c r="AJ209" s="49"/>
      <c r="AK209" s="14"/>
      <c r="AM209" s="18"/>
      <c r="AN209" s="18"/>
      <c r="AO209" s="49"/>
      <c r="AP209" s="14"/>
      <c r="AR209" s="18"/>
      <c r="AS209" s="18"/>
      <c r="AT209" s="49"/>
      <c r="AU209" s="14"/>
      <c r="AW209" s="18"/>
      <c r="AX209" s="18"/>
      <c r="AY209" s="49"/>
      <c r="AZ209" s="14"/>
      <c r="BB209" s="18"/>
      <c r="BC209" s="18"/>
      <c r="BD209" s="49"/>
      <c r="BE209" s="14"/>
      <c r="BG209" s="18"/>
      <c r="BH209" s="18"/>
      <c r="BI209" s="49"/>
      <c r="BJ209" s="14"/>
      <c r="BL209" s="18"/>
      <c r="BM209" s="18"/>
      <c r="BN209" s="49"/>
      <c r="BO209" s="14"/>
      <c r="BQ209" s="18"/>
      <c r="BR209" s="18"/>
      <c r="BS209" s="49"/>
      <c r="BT209" s="14"/>
      <c r="BV209" s="18"/>
      <c r="BW209" s="18"/>
      <c r="BX209" s="49"/>
      <c r="BY209" s="14"/>
      <c r="CA209" s="18"/>
      <c r="CB209" s="18"/>
      <c r="CC209" s="49"/>
      <c r="CD209" s="14"/>
      <c r="CF209" s="18"/>
      <c r="CG209" s="18"/>
      <c r="CH209" s="49"/>
      <c r="CI209" s="14"/>
      <c r="CK209" s="18"/>
      <c r="CL209" s="18"/>
      <c r="CM209" s="49"/>
      <c r="CN209" s="14"/>
      <c r="CP209" s="18"/>
      <c r="CQ209" s="18"/>
      <c r="CR209" s="49"/>
      <c r="CS209" s="14"/>
      <c r="CU209" s="18"/>
      <c r="CV209" s="18"/>
      <c r="CW209" s="49"/>
      <c r="CX209" s="14"/>
      <c r="CZ209" s="18"/>
      <c r="DA209" s="18"/>
      <c r="DB209" s="49"/>
      <c r="DC209" s="14"/>
      <c r="DE209" s="18"/>
      <c r="DF209" s="18"/>
      <c r="DG209" s="49"/>
      <c r="DH209" s="14"/>
      <c r="DJ209" s="18"/>
      <c r="DK209" s="18"/>
      <c r="DL209" s="49"/>
      <c r="DM209" s="14"/>
      <c r="DO209" s="18"/>
      <c r="DP209" s="18"/>
      <c r="DQ209" s="49"/>
      <c r="DR209" s="14"/>
      <c r="DT209" s="18"/>
      <c r="DU209" s="18"/>
      <c r="DV209" s="49"/>
      <c r="DW209" s="14"/>
      <c r="DY209" s="18"/>
      <c r="DZ209" s="18"/>
      <c r="EA209" s="49"/>
      <c r="EB209" s="14"/>
      <c r="ED209" s="18"/>
      <c r="EE209" s="18"/>
      <c r="EF209" s="49"/>
      <c r="EG209" s="14"/>
      <c r="EI209" s="18"/>
      <c r="EJ209" s="18"/>
      <c r="EK209" s="49"/>
      <c r="EL209" s="14"/>
      <c r="EN209" s="18"/>
      <c r="EO209" s="18"/>
      <c r="EP209" s="49"/>
      <c r="EQ209" s="14"/>
      <c r="ES209" s="18"/>
      <c r="ET209" s="18"/>
      <c r="EU209" s="49"/>
      <c r="EV209" s="14"/>
      <c r="EX209" s="18"/>
      <c r="EY209" s="18"/>
      <c r="EZ209" s="49"/>
      <c r="FA209" s="14"/>
      <c r="FC209" s="18"/>
      <c r="FD209" s="18"/>
      <c r="FE209" s="49"/>
      <c r="FF209" s="14"/>
      <c r="FH209" s="18"/>
      <c r="FI209" s="18"/>
      <c r="FJ209" s="49"/>
      <c r="FK209" s="14"/>
      <c r="FM209" s="18"/>
      <c r="FN209" s="18"/>
      <c r="FO209" s="49"/>
      <c r="FP209" s="14"/>
      <c r="FR209" s="18"/>
      <c r="FS209" s="18"/>
      <c r="FT209" s="49"/>
      <c r="FU209" s="14"/>
      <c r="FW209" s="18"/>
      <c r="FX209" s="18"/>
      <c r="FY209" s="49"/>
      <c r="FZ209" s="14"/>
      <c r="GB209" s="18"/>
      <c r="GC209" s="18"/>
      <c r="GD209" s="49"/>
      <c r="GE209" s="14"/>
      <c r="GG209" s="18"/>
      <c r="GH209" s="18"/>
      <c r="GI209" s="49"/>
      <c r="GJ209" s="14"/>
    </row>
    <row r="210" spans="1:192" ht="15.75">
      <c r="A210" s="26"/>
      <c r="B210" s="26"/>
      <c r="D210" s="18"/>
      <c r="E210" s="18"/>
      <c r="F210" s="49"/>
      <c r="G210" s="14"/>
      <c r="I210" s="18"/>
      <c r="J210" s="18"/>
      <c r="K210" s="49"/>
      <c r="L210" s="14"/>
      <c r="N210" s="18"/>
      <c r="O210" s="18"/>
      <c r="P210" s="49"/>
      <c r="Q210" s="14"/>
      <c r="S210" s="18"/>
      <c r="T210" s="18"/>
      <c r="U210" s="49"/>
      <c r="V210" s="14"/>
      <c r="X210" s="18"/>
      <c r="Y210" s="18"/>
      <c r="Z210" s="49"/>
      <c r="AA210" s="14"/>
      <c r="AC210" s="18"/>
      <c r="AD210" s="18"/>
      <c r="AE210" s="49"/>
      <c r="AF210" s="14"/>
      <c r="AH210" s="18"/>
      <c r="AI210" s="18"/>
      <c r="AJ210" s="49"/>
      <c r="AK210" s="14"/>
      <c r="AM210" s="18"/>
      <c r="AN210" s="18"/>
      <c r="AO210" s="49"/>
      <c r="AP210" s="14"/>
      <c r="AR210" s="18"/>
      <c r="AS210" s="18"/>
      <c r="AT210" s="49"/>
      <c r="AU210" s="14"/>
      <c r="AW210" s="18"/>
      <c r="AX210" s="18"/>
      <c r="AY210" s="49"/>
      <c r="AZ210" s="14"/>
      <c r="BB210" s="18"/>
      <c r="BC210" s="18"/>
      <c r="BD210" s="49"/>
      <c r="BE210" s="14"/>
      <c r="BG210" s="18"/>
      <c r="BH210" s="18"/>
      <c r="BI210" s="49"/>
      <c r="BJ210" s="14"/>
      <c r="BL210" s="18"/>
      <c r="BM210" s="18"/>
      <c r="BN210" s="49"/>
      <c r="BO210" s="14"/>
      <c r="BQ210" s="18"/>
      <c r="BR210" s="18"/>
      <c r="BS210" s="49"/>
      <c r="BT210" s="14"/>
      <c r="BV210" s="18"/>
      <c r="BW210" s="18"/>
      <c r="BX210" s="49"/>
      <c r="BY210" s="14"/>
      <c r="CA210" s="18"/>
      <c r="CB210" s="18"/>
      <c r="CC210" s="49"/>
      <c r="CD210" s="14"/>
      <c r="CF210" s="18"/>
      <c r="CG210" s="18"/>
      <c r="CH210" s="49"/>
      <c r="CI210" s="14"/>
      <c r="CK210" s="18"/>
      <c r="CL210" s="18"/>
      <c r="CM210" s="49"/>
      <c r="CN210" s="14"/>
      <c r="CP210" s="18"/>
      <c r="CQ210" s="18"/>
      <c r="CR210" s="49"/>
      <c r="CS210" s="14"/>
      <c r="CU210" s="18"/>
      <c r="CV210" s="18"/>
      <c r="CW210" s="49"/>
      <c r="CX210" s="14"/>
      <c r="CZ210" s="18"/>
      <c r="DA210" s="18"/>
      <c r="DB210" s="49"/>
      <c r="DC210" s="14"/>
      <c r="DE210" s="18"/>
      <c r="DF210" s="18"/>
      <c r="DG210" s="49"/>
      <c r="DH210" s="14"/>
      <c r="DJ210" s="18"/>
      <c r="DK210" s="18"/>
      <c r="DL210" s="49"/>
      <c r="DM210" s="14"/>
      <c r="DO210" s="18"/>
      <c r="DP210" s="18"/>
      <c r="DQ210" s="49"/>
      <c r="DR210" s="14"/>
      <c r="DT210" s="18"/>
      <c r="DU210" s="18"/>
      <c r="DV210" s="49"/>
      <c r="DW210" s="14"/>
      <c r="DY210" s="18"/>
      <c r="DZ210" s="18"/>
      <c r="EA210" s="49"/>
      <c r="EB210" s="14"/>
      <c r="ED210" s="18"/>
      <c r="EE210" s="18"/>
      <c r="EF210" s="49"/>
      <c r="EG210" s="14"/>
      <c r="EI210" s="18"/>
      <c r="EJ210" s="18"/>
      <c r="EK210" s="49"/>
      <c r="EL210" s="14"/>
      <c r="EN210" s="18"/>
      <c r="EO210" s="18"/>
      <c r="EP210" s="49"/>
      <c r="EQ210" s="14"/>
      <c r="ES210" s="18"/>
      <c r="ET210" s="18"/>
      <c r="EU210" s="49"/>
      <c r="EV210" s="14"/>
      <c r="EX210" s="18"/>
      <c r="EY210" s="18"/>
      <c r="EZ210" s="49"/>
      <c r="FA210" s="14"/>
      <c r="FC210" s="18"/>
      <c r="FD210" s="18"/>
      <c r="FE210" s="49"/>
      <c r="FF210" s="14"/>
      <c r="FH210" s="18"/>
      <c r="FI210" s="18"/>
      <c r="FJ210" s="49"/>
      <c r="FK210" s="14"/>
      <c r="FM210" s="18"/>
      <c r="FN210" s="18"/>
      <c r="FO210" s="49"/>
      <c r="FP210" s="14"/>
      <c r="FR210" s="18"/>
      <c r="FS210" s="18"/>
      <c r="FT210" s="49"/>
      <c r="FU210" s="14"/>
      <c r="FW210" s="18"/>
      <c r="FX210" s="18"/>
      <c r="FY210" s="49"/>
      <c r="FZ210" s="14"/>
      <c r="GB210" s="18"/>
      <c r="GC210" s="18"/>
      <c r="GD210" s="49"/>
      <c r="GE210" s="14"/>
      <c r="GG210" s="18"/>
      <c r="GH210" s="18"/>
      <c r="GI210" s="49"/>
      <c r="GJ210" s="14"/>
    </row>
    <row r="211" spans="1:192" ht="15.75">
      <c r="A211" s="26"/>
      <c r="B211" s="26"/>
      <c r="D211" s="18"/>
      <c r="E211" s="18"/>
      <c r="F211" s="49"/>
      <c r="G211" s="14"/>
      <c r="I211" s="18"/>
      <c r="J211" s="18"/>
      <c r="K211" s="49"/>
      <c r="L211" s="14"/>
      <c r="N211" s="18"/>
      <c r="O211" s="18"/>
      <c r="P211" s="49"/>
      <c r="Q211" s="14"/>
      <c r="S211" s="18"/>
      <c r="T211" s="18"/>
      <c r="U211" s="49"/>
      <c r="V211" s="14"/>
      <c r="X211" s="18"/>
      <c r="Y211" s="18"/>
      <c r="Z211" s="49"/>
      <c r="AA211" s="14"/>
      <c r="AC211" s="18"/>
      <c r="AD211" s="18"/>
      <c r="AE211" s="49"/>
      <c r="AF211" s="14"/>
      <c r="AH211" s="18"/>
      <c r="AI211" s="18"/>
      <c r="AJ211" s="49"/>
      <c r="AK211" s="14"/>
      <c r="AM211" s="18"/>
      <c r="AN211" s="18"/>
      <c r="AO211" s="49"/>
      <c r="AP211" s="14"/>
      <c r="AR211" s="18"/>
      <c r="AS211" s="18"/>
      <c r="AT211" s="49"/>
      <c r="AU211" s="14"/>
      <c r="AW211" s="18"/>
      <c r="AX211" s="18"/>
      <c r="AY211" s="49"/>
      <c r="AZ211" s="14"/>
      <c r="BB211" s="18"/>
      <c r="BC211" s="18"/>
      <c r="BD211" s="49"/>
      <c r="BE211" s="14"/>
      <c r="BG211" s="18"/>
      <c r="BH211" s="18"/>
      <c r="BI211" s="49"/>
      <c r="BJ211" s="14"/>
      <c r="BL211" s="18"/>
      <c r="BM211" s="18"/>
      <c r="BN211" s="49"/>
      <c r="BO211" s="14"/>
      <c r="BQ211" s="18"/>
      <c r="BR211" s="18"/>
      <c r="BS211" s="49"/>
      <c r="BT211" s="14"/>
      <c r="BV211" s="18"/>
      <c r="BW211" s="18"/>
      <c r="BX211" s="49"/>
      <c r="BY211" s="14"/>
      <c r="CA211" s="18"/>
      <c r="CB211" s="18"/>
      <c r="CC211" s="49"/>
      <c r="CD211" s="14"/>
      <c r="CF211" s="18"/>
      <c r="CG211" s="18"/>
      <c r="CH211" s="49"/>
      <c r="CI211" s="14"/>
      <c r="CK211" s="18"/>
      <c r="CL211" s="18"/>
      <c r="CM211" s="49"/>
      <c r="CN211" s="14"/>
      <c r="CP211" s="18"/>
      <c r="CQ211" s="18"/>
      <c r="CR211" s="49"/>
      <c r="CS211" s="14"/>
      <c r="CU211" s="18"/>
      <c r="CV211" s="18"/>
      <c r="CW211" s="49"/>
      <c r="CX211" s="14"/>
      <c r="CZ211" s="18"/>
      <c r="DA211" s="18"/>
      <c r="DB211" s="49"/>
      <c r="DC211" s="14"/>
      <c r="DE211" s="18"/>
      <c r="DF211" s="18"/>
      <c r="DG211" s="49"/>
      <c r="DH211" s="14"/>
      <c r="DJ211" s="18"/>
      <c r="DK211" s="18"/>
      <c r="DL211" s="49"/>
      <c r="DM211" s="14"/>
      <c r="DO211" s="18"/>
      <c r="DP211" s="18"/>
      <c r="DQ211" s="49"/>
      <c r="DR211" s="14"/>
      <c r="DT211" s="18"/>
      <c r="DU211" s="18"/>
      <c r="DV211" s="49"/>
      <c r="DW211" s="14"/>
      <c r="DY211" s="18"/>
      <c r="DZ211" s="18"/>
      <c r="EA211" s="49"/>
      <c r="EB211" s="14"/>
      <c r="ED211" s="18"/>
      <c r="EE211" s="18"/>
      <c r="EF211" s="49"/>
      <c r="EG211" s="14"/>
      <c r="EI211" s="18"/>
      <c r="EJ211" s="18"/>
      <c r="EK211" s="49"/>
      <c r="EL211" s="14"/>
      <c r="EN211" s="18"/>
      <c r="EO211" s="18"/>
      <c r="EP211" s="49"/>
      <c r="EQ211" s="14"/>
      <c r="ES211" s="18"/>
      <c r="ET211" s="18"/>
      <c r="EU211" s="49"/>
      <c r="EV211" s="14"/>
      <c r="EX211" s="18"/>
      <c r="EY211" s="18"/>
      <c r="EZ211" s="49"/>
      <c r="FA211" s="14"/>
      <c r="FC211" s="18"/>
      <c r="FD211" s="18"/>
      <c r="FE211" s="49"/>
      <c r="FF211" s="14"/>
      <c r="FH211" s="18"/>
      <c r="FI211" s="18"/>
      <c r="FJ211" s="49"/>
      <c r="FK211" s="14"/>
      <c r="FM211" s="18"/>
      <c r="FN211" s="18"/>
      <c r="FO211" s="49"/>
      <c r="FP211" s="14"/>
      <c r="FR211" s="18"/>
      <c r="FS211" s="18"/>
      <c r="FT211" s="49"/>
      <c r="FU211" s="14"/>
      <c r="FW211" s="18"/>
      <c r="FX211" s="18"/>
      <c r="FY211" s="49"/>
      <c r="FZ211" s="14"/>
      <c r="GB211" s="18"/>
      <c r="GC211" s="18"/>
      <c r="GD211" s="49"/>
      <c r="GE211" s="14"/>
      <c r="GG211" s="18"/>
      <c r="GH211" s="18"/>
      <c r="GI211" s="49"/>
      <c r="GJ211" s="14"/>
    </row>
    <row r="212" spans="1:192" ht="15.75">
      <c r="A212" s="26"/>
      <c r="B212" s="26"/>
      <c r="D212" s="18"/>
      <c r="E212" s="18"/>
      <c r="F212" s="49"/>
      <c r="G212" s="14"/>
      <c r="I212" s="18"/>
      <c r="J212" s="18"/>
      <c r="K212" s="49"/>
      <c r="L212" s="14"/>
      <c r="N212" s="18"/>
      <c r="O212" s="18"/>
      <c r="P212" s="49"/>
      <c r="Q212" s="14"/>
      <c r="S212" s="18"/>
      <c r="T212" s="18"/>
      <c r="U212" s="49"/>
      <c r="V212" s="14"/>
      <c r="X212" s="18"/>
      <c r="Y212" s="18"/>
      <c r="Z212" s="49"/>
      <c r="AA212" s="14"/>
      <c r="AC212" s="18"/>
      <c r="AD212" s="18"/>
      <c r="AE212" s="49"/>
      <c r="AF212" s="14"/>
      <c r="AH212" s="18"/>
      <c r="AI212" s="18"/>
      <c r="AJ212" s="49"/>
      <c r="AK212" s="14"/>
      <c r="AM212" s="18"/>
      <c r="AN212" s="18"/>
      <c r="AO212" s="49"/>
      <c r="AP212" s="14"/>
      <c r="AR212" s="18"/>
      <c r="AS212" s="18"/>
      <c r="AT212" s="49"/>
      <c r="AU212" s="14"/>
      <c r="AW212" s="18"/>
      <c r="AX212" s="18"/>
      <c r="AY212" s="49"/>
      <c r="AZ212" s="14"/>
      <c r="BB212" s="18"/>
      <c r="BC212" s="18"/>
      <c r="BD212" s="49"/>
      <c r="BE212" s="14"/>
      <c r="BG212" s="18"/>
      <c r="BH212" s="18"/>
      <c r="BI212" s="49"/>
      <c r="BJ212" s="14"/>
      <c r="BL212" s="18"/>
      <c r="BM212" s="18"/>
      <c r="BN212" s="49"/>
      <c r="BO212" s="14"/>
      <c r="BQ212" s="18"/>
      <c r="BR212" s="18"/>
      <c r="BS212" s="49"/>
      <c r="BT212" s="14"/>
      <c r="BV212" s="18"/>
      <c r="BW212" s="18"/>
      <c r="BX212" s="49"/>
      <c r="BY212" s="14"/>
      <c r="CA212" s="18"/>
      <c r="CB212" s="18"/>
      <c r="CC212" s="49"/>
      <c r="CD212" s="14"/>
      <c r="CF212" s="18"/>
      <c r="CG212" s="18"/>
      <c r="CH212" s="49"/>
      <c r="CI212" s="14"/>
      <c r="CK212" s="18"/>
      <c r="CL212" s="18"/>
      <c r="CM212" s="49"/>
      <c r="CN212" s="14"/>
      <c r="CP212" s="18"/>
      <c r="CQ212" s="18"/>
      <c r="CR212" s="49"/>
      <c r="CS212" s="14"/>
      <c r="CU212" s="18"/>
      <c r="CV212" s="18"/>
      <c r="CW212" s="49"/>
      <c r="CX212" s="14"/>
      <c r="CZ212" s="18"/>
      <c r="DA212" s="18"/>
      <c r="DB212" s="49"/>
      <c r="DC212" s="14"/>
      <c r="DE212" s="18"/>
      <c r="DF212" s="18"/>
      <c r="DG212" s="49"/>
      <c r="DH212" s="14"/>
      <c r="DJ212" s="18"/>
      <c r="DK212" s="18"/>
      <c r="DL212" s="49"/>
      <c r="DM212" s="14"/>
      <c r="DO212" s="18"/>
      <c r="DP212" s="18"/>
      <c r="DQ212" s="49"/>
      <c r="DR212" s="14"/>
      <c r="DT212" s="18"/>
      <c r="DU212" s="18"/>
      <c r="DV212" s="49"/>
      <c r="DW212" s="14"/>
      <c r="DY212" s="18"/>
      <c r="DZ212" s="18"/>
      <c r="EA212" s="49"/>
      <c r="EB212" s="14"/>
      <c r="ED212" s="18"/>
      <c r="EE212" s="18"/>
      <c r="EF212" s="49"/>
      <c r="EG212" s="14"/>
      <c r="EI212" s="18"/>
      <c r="EJ212" s="18"/>
      <c r="EK212" s="49"/>
      <c r="EL212" s="14"/>
      <c r="EN212" s="18"/>
      <c r="EO212" s="18"/>
      <c r="EP212" s="49"/>
      <c r="EQ212" s="14"/>
      <c r="ES212" s="18"/>
      <c r="ET212" s="18"/>
      <c r="EU212" s="49"/>
      <c r="EV212" s="14"/>
      <c r="EX212" s="18"/>
      <c r="EY212" s="18"/>
      <c r="EZ212" s="49"/>
      <c r="FA212" s="14"/>
      <c r="FC212" s="18"/>
      <c r="FD212" s="18"/>
      <c r="FE212" s="49"/>
      <c r="FF212" s="14"/>
      <c r="FH212" s="18"/>
      <c r="FI212" s="18"/>
      <c r="FJ212" s="49"/>
      <c r="FK212" s="14"/>
      <c r="FM212" s="18"/>
      <c r="FN212" s="18"/>
      <c r="FO212" s="49"/>
      <c r="FP212" s="14"/>
      <c r="FR212" s="18"/>
      <c r="FS212" s="18"/>
      <c r="FT212" s="49"/>
      <c r="FU212" s="14"/>
      <c r="FW212" s="18"/>
      <c r="FX212" s="18"/>
      <c r="FY212" s="49"/>
      <c r="FZ212" s="14"/>
      <c r="GB212" s="18"/>
      <c r="GC212" s="18"/>
      <c r="GD212" s="49"/>
      <c r="GE212" s="14"/>
      <c r="GG212" s="18"/>
      <c r="GH212" s="18"/>
      <c r="GI212" s="49"/>
      <c r="GJ212" s="14"/>
    </row>
    <row r="213" spans="1:192" ht="15.75">
      <c r="A213" s="26"/>
      <c r="B213" s="26"/>
      <c r="D213" s="18"/>
      <c r="E213" s="18"/>
      <c r="F213" s="49"/>
      <c r="G213" s="14"/>
      <c r="I213" s="18"/>
      <c r="J213" s="18"/>
      <c r="K213" s="49"/>
      <c r="L213" s="14"/>
      <c r="N213" s="18"/>
      <c r="O213" s="18"/>
      <c r="P213" s="49"/>
      <c r="Q213" s="14"/>
      <c r="S213" s="18"/>
      <c r="T213" s="18"/>
      <c r="U213" s="49"/>
      <c r="V213" s="14"/>
      <c r="X213" s="18"/>
      <c r="Y213" s="18"/>
      <c r="Z213" s="49"/>
      <c r="AA213" s="14"/>
      <c r="AC213" s="18"/>
      <c r="AD213" s="18"/>
      <c r="AE213" s="49"/>
      <c r="AF213" s="14"/>
      <c r="AH213" s="18"/>
      <c r="AI213" s="18"/>
      <c r="AJ213" s="49"/>
      <c r="AK213" s="14"/>
      <c r="AM213" s="18"/>
      <c r="AN213" s="18"/>
      <c r="AO213" s="49"/>
      <c r="AP213" s="14"/>
      <c r="AR213" s="18"/>
      <c r="AS213" s="18"/>
      <c r="AT213" s="49"/>
      <c r="AU213" s="14"/>
      <c r="AW213" s="18"/>
      <c r="AX213" s="18"/>
      <c r="AY213" s="49"/>
      <c r="AZ213" s="14"/>
      <c r="BB213" s="18"/>
      <c r="BC213" s="18"/>
      <c r="BD213" s="49"/>
      <c r="BE213" s="14"/>
      <c r="BG213" s="18"/>
      <c r="BH213" s="18"/>
      <c r="BI213" s="49"/>
      <c r="BJ213" s="14"/>
      <c r="BL213" s="18"/>
      <c r="BM213" s="18"/>
      <c r="BN213" s="49"/>
      <c r="BO213" s="14"/>
      <c r="BQ213" s="18"/>
      <c r="BR213" s="18"/>
      <c r="BS213" s="49"/>
      <c r="BT213" s="14"/>
      <c r="BV213" s="18"/>
      <c r="BW213" s="18"/>
      <c r="BX213" s="49"/>
      <c r="BY213" s="14"/>
      <c r="CA213" s="18"/>
      <c r="CB213" s="18"/>
      <c r="CC213" s="49"/>
      <c r="CD213" s="14"/>
      <c r="CF213" s="18"/>
      <c r="CG213" s="18"/>
      <c r="CH213" s="49"/>
      <c r="CI213" s="14"/>
      <c r="CK213" s="18"/>
      <c r="CL213" s="18"/>
      <c r="CM213" s="49"/>
      <c r="CN213" s="14"/>
      <c r="CP213" s="18"/>
      <c r="CQ213" s="18"/>
      <c r="CR213" s="49"/>
      <c r="CS213" s="14"/>
      <c r="CU213" s="18"/>
      <c r="CV213" s="18"/>
      <c r="CW213" s="49"/>
      <c r="CX213" s="14"/>
      <c r="CZ213" s="18"/>
      <c r="DA213" s="18"/>
      <c r="DB213" s="49"/>
      <c r="DC213" s="14"/>
      <c r="DE213" s="18"/>
      <c r="DF213" s="18"/>
      <c r="DG213" s="49"/>
      <c r="DH213" s="14"/>
      <c r="DJ213" s="18"/>
      <c r="DK213" s="18"/>
      <c r="DL213" s="49"/>
      <c r="DM213" s="14"/>
      <c r="DO213" s="18"/>
      <c r="DP213" s="18"/>
      <c r="DQ213" s="49"/>
      <c r="DR213" s="14"/>
      <c r="DT213" s="18"/>
      <c r="DU213" s="18"/>
      <c r="DV213" s="49"/>
      <c r="DW213" s="14"/>
      <c r="DY213" s="18"/>
      <c r="DZ213" s="18"/>
      <c r="EA213" s="49"/>
      <c r="EB213" s="14"/>
      <c r="ED213" s="18"/>
      <c r="EE213" s="18"/>
      <c r="EF213" s="49"/>
      <c r="EG213" s="14"/>
      <c r="EI213" s="18"/>
      <c r="EJ213" s="18"/>
      <c r="EK213" s="49"/>
      <c r="EL213" s="14"/>
      <c r="EN213" s="18"/>
      <c r="EO213" s="18"/>
      <c r="EP213" s="49"/>
      <c r="EQ213" s="14"/>
      <c r="ES213" s="18"/>
      <c r="ET213" s="18"/>
      <c r="EU213" s="49"/>
      <c r="EV213" s="14"/>
      <c r="EX213" s="18"/>
      <c r="EY213" s="18"/>
      <c r="EZ213" s="49"/>
      <c r="FA213" s="14"/>
      <c r="FC213" s="18"/>
      <c r="FD213" s="18"/>
      <c r="FE213" s="49"/>
      <c r="FF213" s="14"/>
      <c r="FH213" s="18"/>
      <c r="FI213" s="18"/>
      <c r="FJ213" s="49"/>
      <c r="FK213" s="14"/>
      <c r="FM213" s="18"/>
      <c r="FN213" s="18"/>
      <c r="FO213" s="49"/>
      <c r="FP213" s="14"/>
      <c r="FR213" s="18"/>
      <c r="FS213" s="18"/>
      <c r="FT213" s="49"/>
      <c r="FU213" s="14"/>
      <c r="FW213" s="18"/>
      <c r="FX213" s="18"/>
      <c r="FY213" s="49"/>
      <c r="FZ213" s="14"/>
      <c r="GB213" s="18"/>
      <c r="GC213" s="18"/>
      <c r="GD213" s="49"/>
      <c r="GE213" s="14"/>
      <c r="GG213" s="18"/>
      <c r="GH213" s="18"/>
      <c r="GI213" s="49"/>
      <c r="GJ213" s="14"/>
    </row>
    <row r="214" spans="1:192" ht="15.75">
      <c r="A214" s="26"/>
      <c r="B214" s="26"/>
      <c r="D214" s="18"/>
      <c r="E214" s="18"/>
      <c r="F214" s="49"/>
      <c r="G214" s="14"/>
      <c r="I214" s="18"/>
      <c r="J214" s="18"/>
      <c r="K214" s="49"/>
      <c r="L214" s="14"/>
      <c r="N214" s="18"/>
      <c r="O214" s="18"/>
      <c r="P214" s="49"/>
      <c r="Q214" s="14"/>
      <c r="S214" s="18"/>
      <c r="T214" s="18"/>
      <c r="U214" s="49"/>
      <c r="V214" s="14"/>
      <c r="X214" s="18"/>
      <c r="Y214" s="18"/>
      <c r="Z214" s="49"/>
      <c r="AA214" s="14"/>
      <c r="AC214" s="18"/>
      <c r="AD214" s="18"/>
      <c r="AE214" s="49"/>
      <c r="AF214" s="14"/>
      <c r="AH214" s="18"/>
      <c r="AI214" s="18"/>
      <c r="AJ214" s="49"/>
      <c r="AK214" s="14"/>
      <c r="AM214" s="18"/>
      <c r="AN214" s="18"/>
      <c r="AO214" s="49"/>
      <c r="AP214" s="14"/>
      <c r="AR214" s="18"/>
      <c r="AS214" s="18"/>
      <c r="AT214" s="49"/>
      <c r="AU214" s="14"/>
      <c r="AW214" s="18"/>
      <c r="AX214" s="18"/>
      <c r="AY214" s="49"/>
      <c r="AZ214" s="14"/>
      <c r="BB214" s="18"/>
      <c r="BC214" s="18"/>
      <c r="BD214" s="49"/>
      <c r="BE214" s="14"/>
      <c r="BG214" s="18"/>
      <c r="BH214" s="18"/>
      <c r="BI214" s="49"/>
      <c r="BJ214" s="14"/>
      <c r="BL214" s="18"/>
      <c r="BM214" s="18"/>
      <c r="BN214" s="49"/>
      <c r="BO214" s="14"/>
      <c r="BQ214" s="18"/>
      <c r="BR214" s="18"/>
      <c r="BS214" s="49"/>
      <c r="BT214" s="14"/>
      <c r="BV214" s="18"/>
      <c r="BW214" s="18"/>
      <c r="BX214" s="49"/>
      <c r="BY214" s="14"/>
      <c r="CA214" s="18"/>
      <c r="CB214" s="18"/>
      <c r="CC214" s="49"/>
      <c r="CD214" s="14"/>
      <c r="CF214" s="18"/>
      <c r="CG214" s="18"/>
      <c r="CH214" s="49"/>
      <c r="CI214" s="14"/>
      <c r="CK214" s="18"/>
      <c r="CL214" s="18"/>
      <c r="CM214" s="49"/>
      <c r="CN214" s="14"/>
      <c r="CP214" s="18"/>
      <c r="CQ214" s="18"/>
      <c r="CR214" s="49"/>
      <c r="CS214" s="14"/>
      <c r="CU214" s="18"/>
      <c r="CV214" s="18"/>
      <c r="CW214" s="49"/>
      <c r="CX214" s="14"/>
      <c r="CZ214" s="18"/>
      <c r="DA214" s="18"/>
      <c r="DB214" s="49"/>
      <c r="DC214" s="14"/>
      <c r="DE214" s="18"/>
      <c r="DF214" s="18"/>
      <c r="DG214" s="49"/>
      <c r="DH214" s="14"/>
      <c r="DJ214" s="18"/>
      <c r="DK214" s="18"/>
      <c r="DL214" s="49"/>
      <c r="DM214" s="14"/>
      <c r="DO214" s="18"/>
      <c r="DP214" s="18"/>
      <c r="DQ214" s="49"/>
      <c r="DR214" s="14"/>
      <c r="DT214" s="18"/>
      <c r="DU214" s="18"/>
      <c r="DV214" s="49"/>
      <c r="DW214" s="14"/>
      <c r="DY214" s="18"/>
      <c r="DZ214" s="18"/>
      <c r="EA214" s="49"/>
      <c r="EB214" s="14"/>
      <c r="ED214" s="18"/>
      <c r="EE214" s="18"/>
      <c r="EF214" s="49"/>
      <c r="EG214" s="14"/>
      <c r="EI214" s="18"/>
      <c r="EJ214" s="18"/>
      <c r="EK214" s="49"/>
      <c r="EL214" s="14"/>
      <c r="EN214" s="18"/>
      <c r="EO214" s="18"/>
      <c r="EP214" s="49"/>
      <c r="EQ214" s="14"/>
      <c r="ES214" s="18"/>
      <c r="ET214" s="18"/>
      <c r="EU214" s="49"/>
      <c r="EV214" s="14"/>
      <c r="EX214" s="18"/>
      <c r="EY214" s="18"/>
      <c r="EZ214" s="49"/>
      <c r="FA214" s="14"/>
      <c r="FC214" s="18"/>
      <c r="FD214" s="18"/>
      <c r="FE214" s="49"/>
      <c r="FF214" s="14"/>
      <c r="FH214" s="18"/>
      <c r="FI214" s="18"/>
      <c r="FJ214" s="49"/>
      <c r="FK214" s="14"/>
      <c r="FM214" s="18"/>
      <c r="FN214" s="18"/>
      <c r="FO214" s="49"/>
      <c r="FP214" s="14"/>
      <c r="FR214" s="18"/>
      <c r="FS214" s="18"/>
      <c r="FT214" s="49"/>
      <c r="FU214" s="14"/>
      <c r="FW214" s="18"/>
      <c r="FX214" s="18"/>
      <c r="FY214" s="49"/>
      <c r="FZ214" s="14"/>
      <c r="GB214" s="18"/>
      <c r="GC214" s="18"/>
      <c r="GD214" s="49"/>
      <c r="GE214" s="14"/>
      <c r="GG214" s="18"/>
      <c r="GH214" s="18"/>
      <c r="GI214" s="49"/>
      <c r="GJ214" s="14"/>
    </row>
    <row r="215" spans="1:192" ht="15.75">
      <c r="A215" s="26"/>
      <c r="B215" s="26"/>
      <c r="D215" s="18"/>
      <c r="E215" s="18"/>
      <c r="F215" s="49"/>
      <c r="G215" s="14"/>
      <c r="I215" s="18"/>
      <c r="J215" s="18"/>
      <c r="K215" s="49"/>
      <c r="L215" s="14"/>
      <c r="N215" s="18"/>
      <c r="O215" s="18"/>
      <c r="P215" s="49"/>
      <c r="Q215" s="14"/>
      <c r="S215" s="18"/>
      <c r="T215" s="18"/>
      <c r="U215" s="49"/>
      <c r="V215" s="14"/>
      <c r="X215" s="18"/>
      <c r="Y215" s="18"/>
      <c r="Z215" s="49"/>
      <c r="AA215" s="14"/>
      <c r="AC215" s="18"/>
      <c r="AD215" s="18"/>
      <c r="AE215" s="49"/>
      <c r="AF215" s="14"/>
      <c r="AH215" s="18"/>
      <c r="AI215" s="18"/>
      <c r="AJ215" s="49"/>
      <c r="AK215" s="14"/>
      <c r="AM215" s="18"/>
      <c r="AN215" s="18"/>
      <c r="AO215" s="49"/>
      <c r="AP215" s="14"/>
      <c r="AR215" s="18"/>
      <c r="AS215" s="18"/>
      <c r="AT215" s="49"/>
      <c r="AU215" s="14"/>
      <c r="AW215" s="18"/>
      <c r="AX215" s="18"/>
      <c r="AY215" s="49"/>
      <c r="AZ215" s="14"/>
      <c r="BB215" s="18"/>
      <c r="BC215" s="18"/>
      <c r="BD215" s="49"/>
      <c r="BE215" s="14"/>
      <c r="BG215" s="18"/>
      <c r="BH215" s="18"/>
      <c r="BI215" s="49"/>
      <c r="BJ215" s="14"/>
      <c r="BL215" s="18"/>
      <c r="BM215" s="18"/>
      <c r="BN215" s="49"/>
      <c r="BO215" s="14"/>
      <c r="BQ215" s="18"/>
      <c r="BR215" s="18"/>
      <c r="BS215" s="49"/>
      <c r="BT215" s="14"/>
      <c r="BV215" s="18"/>
      <c r="BW215" s="18"/>
      <c r="BX215" s="49"/>
      <c r="BY215" s="14"/>
      <c r="CA215" s="18"/>
      <c r="CB215" s="18"/>
      <c r="CC215" s="49"/>
      <c r="CD215" s="14"/>
      <c r="CF215" s="18"/>
      <c r="CG215" s="18"/>
      <c r="CH215" s="49"/>
      <c r="CI215" s="14"/>
      <c r="CK215" s="18"/>
      <c r="CL215" s="18"/>
      <c r="CM215" s="49"/>
      <c r="CN215" s="14"/>
      <c r="CP215" s="18"/>
      <c r="CQ215" s="18"/>
      <c r="CR215" s="49"/>
      <c r="CS215" s="14"/>
      <c r="CU215" s="18"/>
      <c r="CV215" s="18"/>
      <c r="CW215" s="49"/>
      <c r="CX215" s="14"/>
      <c r="CZ215" s="18"/>
      <c r="DA215" s="18"/>
      <c r="DB215" s="49"/>
      <c r="DC215" s="14"/>
      <c r="DE215" s="18"/>
      <c r="DF215" s="18"/>
      <c r="DG215" s="49"/>
      <c r="DH215" s="14"/>
      <c r="DJ215" s="18"/>
      <c r="DK215" s="18"/>
      <c r="DL215" s="49"/>
      <c r="DM215" s="14"/>
      <c r="DO215" s="18"/>
      <c r="DP215" s="18"/>
      <c r="DQ215" s="49"/>
      <c r="DR215" s="14"/>
      <c r="DT215" s="18"/>
      <c r="DU215" s="18"/>
      <c r="DV215" s="49"/>
      <c r="DW215" s="14"/>
      <c r="DY215" s="18"/>
      <c r="DZ215" s="18"/>
      <c r="EA215" s="49"/>
      <c r="EB215" s="14"/>
      <c r="ED215" s="18"/>
      <c r="EE215" s="18"/>
      <c r="EF215" s="49"/>
      <c r="EG215" s="14"/>
      <c r="EI215" s="18"/>
      <c r="EJ215" s="18"/>
      <c r="EK215" s="49"/>
      <c r="EL215" s="14"/>
      <c r="EN215" s="18"/>
      <c r="EO215" s="18"/>
      <c r="EP215" s="49"/>
      <c r="EQ215" s="14"/>
      <c r="ES215" s="18"/>
      <c r="ET215" s="18"/>
      <c r="EU215" s="49"/>
      <c r="EV215" s="14"/>
      <c r="EX215" s="18"/>
      <c r="EY215" s="18"/>
      <c r="EZ215" s="49"/>
      <c r="FA215" s="14"/>
      <c r="FC215" s="18"/>
      <c r="FD215" s="18"/>
      <c r="FE215" s="49"/>
      <c r="FF215" s="14"/>
      <c r="FH215" s="18"/>
      <c r="FI215" s="18"/>
      <c r="FJ215" s="49"/>
      <c r="FK215" s="14"/>
      <c r="FM215" s="18"/>
      <c r="FN215" s="18"/>
      <c r="FO215" s="49"/>
      <c r="FP215" s="14"/>
      <c r="FR215" s="18"/>
      <c r="FS215" s="18"/>
      <c r="FT215" s="49"/>
      <c r="FU215" s="14"/>
      <c r="FW215" s="18"/>
      <c r="FX215" s="18"/>
      <c r="FY215" s="49"/>
      <c r="FZ215" s="14"/>
      <c r="GB215" s="18"/>
      <c r="GC215" s="18"/>
      <c r="GD215" s="49"/>
      <c r="GE215" s="14"/>
      <c r="GG215" s="18"/>
      <c r="GH215" s="18"/>
      <c r="GI215" s="49"/>
      <c r="GJ215" s="14"/>
    </row>
    <row r="216" spans="1:192" ht="15.75">
      <c r="A216" s="26"/>
      <c r="B216" s="26"/>
      <c r="D216" s="18"/>
      <c r="E216" s="18"/>
      <c r="F216" s="49"/>
      <c r="G216" s="14"/>
      <c r="I216" s="18"/>
      <c r="J216" s="18"/>
      <c r="K216" s="49"/>
      <c r="L216" s="14"/>
      <c r="N216" s="18"/>
      <c r="O216" s="18"/>
      <c r="P216" s="49"/>
      <c r="Q216" s="14"/>
      <c r="S216" s="18"/>
      <c r="T216" s="18"/>
      <c r="U216" s="49"/>
      <c r="V216" s="14"/>
      <c r="X216" s="18"/>
      <c r="Y216" s="18"/>
      <c r="Z216" s="49"/>
      <c r="AA216" s="14"/>
      <c r="AC216" s="18"/>
      <c r="AD216" s="18"/>
      <c r="AE216" s="49"/>
      <c r="AF216" s="14"/>
      <c r="AH216" s="18"/>
      <c r="AI216" s="18"/>
      <c r="AJ216" s="49"/>
      <c r="AK216" s="14"/>
      <c r="AM216" s="18"/>
      <c r="AN216" s="18"/>
      <c r="AO216" s="49"/>
      <c r="AP216" s="14"/>
      <c r="AR216" s="18"/>
      <c r="AS216" s="18"/>
      <c r="AT216" s="49"/>
      <c r="AU216" s="14"/>
      <c r="AW216" s="18"/>
      <c r="AX216" s="18"/>
      <c r="AY216" s="49"/>
      <c r="AZ216" s="14"/>
      <c r="BB216" s="18"/>
      <c r="BC216" s="18"/>
      <c r="BD216" s="49"/>
      <c r="BE216" s="14"/>
      <c r="BG216" s="18"/>
      <c r="BH216" s="18"/>
      <c r="BI216" s="49"/>
      <c r="BJ216" s="14"/>
      <c r="BL216" s="18"/>
      <c r="BM216" s="18"/>
      <c r="BN216" s="49"/>
      <c r="BO216" s="14"/>
      <c r="BQ216" s="18"/>
      <c r="BR216" s="18"/>
      <c r="BS216" s="49"/>
      <c r="BT216" s="14"/>
      <c r="BV216" s="18"/>
      <c r="BW216" s="18"/>
      <c r="BX216" s="49"/>
      <c r="BY216" s="14"/>
      <c r="CA216" s="18"/>
      <c r="CB216" s="18"/>
      <c r="CC216" s="49"/>
      <c r="CD216" s="14"/>
      <c r="CF216" s="18"/>
      <c r="CG216" s="18"/>
      <c r="CH216" s="49"/>
      <c r="CI216" s="14"/>
      <c r="CK216" s="18"/>
      <c r="CL216" s="18"/>
      <c r="CM216" s="49"/>
      <c r="CN216" s="14"/>
      <c r="CP216" s="18"/>
      <c r="CQ216" s="18"/>
      <c r="CR216" s="49"/>
      <c r="CS216" s="14"/>
      <c r="CU216" s="18"/>
      <c r="CV216" s="18"/>
      <c r="CW216" s="49"/>
      <c r="CX216" s="14"/>
      <c r="CZ216" s="18"/>
      <c r="DA216" s="18"/>
      <c r="DB216" s="49"/>
      <c r="DC216" s="14"/>
      <c r="DE216" s="18"/>
      <c r="DF216" s="18"/>
      <c r="DG216" s="49"/>
      <c r="DH216" s="14"/>
      <c r="DJ216" s="18"/>
      <c r="DK216" s="18"/>
      <c r="DL216" s="49"/>
      <c r="DM216" s="14"/>
      <c r="DO216" s="18"/>
      <c r="DP216" s="18"/>
      <c r="DQ216" s="49"/>
      <c r="DR216" s="14"/>
      <c r="DT216" s="18"/>
      <c r="DU216" s="18"/>
      <c r="DV216" s="49"/>
      <c r="DW216" s="14"/>
      <c r="DY216" s="18"/>
      <c r="DZ216" s="18"/>
      <c r="EA216" s="49"/>
      <c r="EB216" s="14"/>
      <c r="ED216" s="18"/>
      <c r="EE216" s="18"/>
      <c r="EF216" s="49"/>
      <c r="EG216" s="14"/>
      <c r="EI216" s="18"/>
      <c r="EJ216" s="18"/>
      <c r="EK216" s="49"/>
      <c r="EL216" s="14"/>
      <c r="EN216" s="18"/>
      <c r="EO216" s="18"/>
      <c r="EP216" s="49"/>
      <c r="EQ216" s="14"/>
      <c r="ES216" s="18"/>
      <c r="ET216" s="18"/>
      <c r="EU216" s="49"/>
      <c r="EV216" s="14"/>
      <c r="EX216" s="18"/>
      <c r="EY216" s="18"/>
      <c r="EZ216" s="49"/>
      <c r="FA216" s="14"/>
      <c r="FC216" s="18"/>
      <c r="FD216" s="18"/>
      <c r="FE216" s="49"/>
      <c r="FF216" s="14"/>
      <c r="FH216" s="18"/>
      <c r="FI216" s="18"/>
      <c r="FJ216" s="49"/>
      <c r="FK216" s="14"/>
      <c r="FM216" s="18"/>
      <c r="FN216" s="18"/>
      <c r="FO216" s="49"/>
      <c r="FP216" s="14"/>
      <c r="FR216" s="18"/>
      <c r="FS216" s="18"/>
      <c r="FT216" s="49"/>
      <c r="FU216" s="14"/>
      <c r="FW216" s="18"/>
      <c r="FX216" s="18"/>
      <c r="FY216" s="49"/>
      <c r="FZ216" s="14"/>
      <c r="GB216" s="18"/>
      <c r="GC216" s="18"/>
      <c r="GD216" s="49"/>
      <c r="GE216" s="14"/>
      <c r="GG216" s="18"/>
      <c r="GH216" s="18"/>
      <c r="GI216" s="49"/>
      <c r="GJ216" s="14"/>
    </row>
    <row r="217" spans="1:192" ht="15.75">
      <c r="A217" s="26"/>
      <c r="B217" s="26"/>
      <c r="D217" s="18"/>
      <c r="E217" s="18"/>
      <c r="F217" s="49"/>
      <c r="G217" s="14"/>
      <c r="I217" s="18"/>
      <c r="J217" s="18"/>
      <c r="K217" s="49"/>
      <c r="L217" s="14"/>
      <c r="N217" s="18"/>
      <c r="O217" s="18"/>
      <c r="P217" s="49"/>
      <c r="Q217" s="14"/>
      <c r="S217" s="18"/>
      <c r="T217" s="18"/>
      <c r="U217" s="49"/>
      <c r="V217" s="14"/>
      <c r="X217" s="18"/>
      <c r="Y217" s="18"/>
      <c r="Z217" s="49"/>
      <c r="AA217" s="14"/>
      <c r="AC217" s="18"/>
      <c r="AD217" s="18"/>
      <c r="AE217" s="49"/>
      <c r="AF217" s="14"/>
      <c r="AH217" s="18"/>
      <c r="AI217" s="18"/>
      <c r="AJ217" s="49"/>
      <c r="AK217" s="14"/>
      <c r="AM217" s="18"/>
      <c r="AN217" s="18"/>
      <c r="AO217" s="49"/>
      <c r="AP217" s="14"/>
      <c r="AR217" s="18"/>
      <c r="AS217" s="18"/>
      <c r="AT217" s="49"/>
      <c r="AU217" s="14"/>
      <c r="AW217" s="18"/>
      <c r="AX217" s="18"/>
      <c r="AY217" s="49"/>
      <c r="AZ217" s="14"/>
      <c r="BB217" s="18"/>
      <c r="BC217" s="18"/>
      <c r="BD217" s="49"/>
      <c r="BE217" s="14"/>
      <c r="BG217" s="18"/>
      <c r="BH217" s="18"/>
      <c r="BI217" s="49"/>
      <c r="BJ217" s="14"/>
      <c r="BL217" s="18"/>
      <c r="BM217" s="18"/>
      <c r="BN217" s="49"/>
      <c r="BO217" s="14"/>
      <c r="BQ217" s="18"/>
      <c r="BR217" s="18"/>
      <c r="BS217" s="49"/>
      <c r="BT217" s="14"/>
      <c r="BV217" s="18"/>
      <c r="BW217" s="18"/>
      <c r="BX217" s="49"/>
      <c r="BY217" s="14"/>
      <c r="CA217" s="18"/>
      <c r="CB217" s="18"/>
      <c r="CC217" s="49"/>
      <c r="CD217" s="14"/>
      <c r="CF217" s="18"/>
      <c r="CG217" s="18"/>
      <c r="CH217" s="49"/>
      <c r="CI217" s="14"/>
      <c r="CK217" s="18"/>
      <c r="CL217" s="18"/>
      <c r="CM217" s="49"/>
      <c r="CN217" s="14"/>
      <c r="CP217" s="18"/>
      <c r="CQ217" s="18"/>
      <c r="CR217" s="49"/>
      <c r="CS217" s="14"/>
      <c r="CU217" s="18"/>
      <c r="CV217" s="18"/>
      <c r="CW217" s="49"/>
      <c r="CX217" s="14"/>
      <c r="CZ217" s="18"/>
      <c r="DA217" s="18"/>
      <c r="DB217" s="49"/>
      <c r="DC217" s="14"/>
      <c r="DE217" s="18"/>
      <c r="DF217" s="18"/>
      <c r="DG217" s="49"/>
      <c r="DH217" s="14"/>
      <c r="DJ217" s="18"/>
      <c r="DK217" s="18"/>
      <c r="DL217" s="49"/>
      <c r="DM217" s="14"/>
      <c r="DO217" s="18"/>
      <c r="DP217" s="18"/>
      <c r="DQ217" s="49"/>
      <c r="DR217" s="14"/>
      <c r="DT217" s="18"/>
      <c r="DU217" s="18"/>
      <c r="DV217" s="49"/>
      <c r="DW217" s="14"/>
      <c r="DY217" s="18"/>
      <c r="DZ217" s="18"/>
      <c r="EA217" s="49"/>
      <c r="EB217" s="14"/>
      <c r="ED217" s="18"/>
      <c r="EE217" s="18"/>
      <c r="EF217" s="49"/>
      <c r="EG217" s="14"/>
      <c r="EI217" s="18"/>
      <c r="EJ217" s="18"/>
      <c r="EK217" s="49"/>
      <c r="EL217" s="14"/>
      <c r="EN217" s="18"/>
      <c r="EO217" s="18"/>
      <c r="EP217" s="49"/>
      <c r="EQ217" s="14"/>
      <c r="ES217" s="18"/>
      <c r="ET217" s="18"/>
      <c r="EU217" s="49"/>
      <c r="EV217" s="14"/>
      <c r="EX217" s="18"/>
      <c r="EY217" s="18"/>
      <c r="EZ217" s="49"/>
      <c r="FA217" s="14"/>
      <c r="FC217" s="18"/>
      <c r="FD217" s="18"/>
      <c r="FE217" s="49"/>
      <c r="FF217" s="14"/>
      <c r="FH217" s="18"/>
      <c r="FI217" s="18"/>
      <c r="FJ217" s="49"/>
      <c r="FK217" s="14"/>
      <c r="FM217" s="18"/>
      <c r="FN217" s="18"/>
      <c r="FO217" s="49"/>
      <c r="FP217" s="14"/>
      <c r="FR217" s="18"/>
      <c r="FS217" s="18"/>
      <c r="FT217" s="49"/>
      <c r="FU217" s="14"/>
      <c r="FW217" s="18"/>
      <c r="FX217" s="18"/>
      <c r="FY217" s="49"/>
      <c r="FZ217" s="14"/>
      <c r="GB217" s="18"/>
      <c r="GC217" s="18"/>
      <c r="GD217" s="49"/>
      <c r="GE217" s="14"/>
      <c r="GG217" s="18"/>
      <c r="GH217" s="18"/>
      <c r="GI217" s="49"/>
      <c r="GJ217" s="14"/>
    </row>
    <row r="218" spans="1:192" ht="15.75">
      <c r="A218" s="26"/>
      <c r="B218" s="26"/>
      <c r="D218" s="18"/>
      <c r="E218" s="18"/>
      <c r="F218" s="49"/>
      <c r="G218" s="14"/>
      <c r="I218" s="18"/>
      <c r="J218" s="18"/>
      <c r="K218" s="49"/>
      <c r="L218" s="14"/>
      <c r="N218" s="18"/>
      <c r="O218" s="18"/>
      <c r="P218" s="49"/>
      <c r="Q218" s="14"/>
      <c r="S218" s="18"/>
      <c r="T218" s="18"/>
      <c r="U218" s="49"/>
      <c r="V218" s="14"/>
      <c r="X218" s="18"/>
      <c r="Y218" s="18"/>
      <c r="Z218" s="49"/>
      <c r="AA218" s="14"/>
      <c r="AC218" s="18"/>
      <c r="AD218" s="18"/>
      <c r="AE218" s="49"/>
      <c r="AF218" s="14"/>
      <c r="AH218" s="18"/>
      <c r="AI218" s="18"/>
      <c r="AJ218" s="49"/>
      <c r="AK218" s="14"/>
      <c r="AM218" s="18"/>
      <c r="AN218" s="18"/>
      <c r="AO218" s="49"/>
      <c r="AP218" s="14"/>
      <c r="AR218" s="18"/>
      <c r="AS218" s="18"/>
      <c r="AT218" s="49"/>
      <c r="AU218" s="14"/>
      <c r="AW218" s="18"/>
      <c r="AX218" s="18"/>
      <c r="AY218" s="49"/>
      <c r="AZ218" s="14"/>
      <c r="BB218" s="18"/>
      <c r="BC218" s="18"/>
      <c r="BD218" s="49"/>
      <c r="BE218" s="14"/>
      <c r="BG218" s="18"/>
      <c r="BH218" s="18"/>
      <c r="BI218" s="49"/>
      <c r="BJ218" s="14"/>
      <c r="BL218" s="18"/>
      <c r="BM218" s="18"/>
      <c r="BN218" s="49"/>
      <c r="BO218" s="14"/>
      <c r="BQ218" s="18"/>
      <c r="BR218" s="18"/>
      <c r="BS218" s="49"/>
      <c r="BT218" s="14"/>
      <c r="BV218" s="18"/>
      <c r="BW218" s="18"/>
      <c r="BX218" s="49"/>
      <c r="BY218" s="14"/>
      <c r="CA218" s="18"/>
      <c r="CB218" s="18"/>
      <c r="CC218" s="49"/>
      <c r="CD218" s="14"/>
      <c r="CF218" s="18"/>
      <c r="CG218" s="18"/>
      <c r="CH218" s="49"/>
      <c r="CI218" s="14"/>
      <c r="CK218" s="18"/>
      <c r="CL218" s="18"/>
      <c r="CM218" s="49"/>
      <c r="CN218" s="14"/>
      <c r="CP218" s="18"/>
      <c r="CQ218" s="18"/>
      <c r="CR218" s="49"/>
      <c r="CS218" s="14"/>
      <c r="CU218" s="18"/>
      <c r="CV218" s="18"/>
      <c r="CW218" s="49"/>
      <c r="CX218" s="14"/>
      <c r="CZ218" s="18"/>
      <c r="DA218" s="18"/>
      <c r="DB218" s="49"/>
      <c r="DC218" s="14"/>
      <c r="DE218" s="18"/>
      <c r="DF218" s="18"/>
      <c r="DG218" s="49"/>
      <c r="DH218" s="14"/>
      <c r="DJ218" s="18"/>
      <c r="DK218" s="18"/>
      <c r="DL218" s="49"/>
      <c r="DM218" s="14"/>
      <c r="DO218" s="18"/>
      <c r="DP218" s="18"/>
      <c r="DQ218" s="49"/>
      <c r="DR218" s="14"/>
      <c r="DT218" s="18"/>
      <c r="DU218" s="18"/>
      <c r="DV218" s="49"/>
      <c r="DW218" s="14"/>
      <c r="DY218" s="18"/>
      <c r="DZ218" s="18"/>
      <c r="EA218" s="49"/>
      <c r="EB218" s="14"/>
      <c r="ED218" s="18"/>
      <c r="EE218" s="18"/>
      <c r="EF218" s="49"/>
      <c r="EG218" s="14"/>
      <c r="EI218" s="18"/>
      <c r="EJ218" s="18"/>
      <c r="EK218" s="49"/>
      <c r="EL218" s="14"/>
      <c r="EN218" s="18"/>
      <c r="EO218" s="18"/>
      <c r="EP218" s="49"/>
      <c r="EQ218" s="14"/>
      <c r="ES218" s="18"/>
      <c r="ET218" s="18"/>
      <c r="EU218" s="49"/>
      <c r="EV218" s="14"/>
      <c r="EX218" s="18"/>
      <c r="EY218" s="18"/>
      <c r="EZ218" s="49"/>
      <c r="FA218" s="14"/>
      <c r="FC218" s="18"/>
      <c r="FD218" s="18"/>
      <c r="FE218" s="49"/>
      <c r="FF218" s="14"/>
      <c r="FH218" s="18"/>
      <c r="FI218" s="18"/>
      <c r="FJ218" s="49"/>
      <c r="FK218" s="14"/>
      <c r="FM218" s="18"/>
      <c r="FN218" s="18"/>
      <c r="FO218" s="49"/>
      <c r="FP218" s="14"/>
      <c r="FR218" s="18"/>
      <c r="FS218" s="18"/>
      <c r="FT218" s="49"/>
      <c r="FU218" s="14"/>
      <c r="FW218" s="18"/>
      <c r="FX218" s="18"/>
      <c r="FY218" s="49"/>
      <c r="FZ218" s="14"/>
      <c r="GB218" s="18"/>
      <c r="GC218" s="18"/>
      <c r="GD218" s="49"/>
      <c r="GE218" s="14"/>
      <c r="GG218" s="18"/>
      <c r="GH218" s="18"/>
      <c r="GI218" s="49"/>
      <c r="GJ218" s="14"/>
    </row>
    <row r="219" spans="1:192" ht="15.75">
      <c r="A219" s="26"/>
      <c r="B219" s="26"/>
      <c r="D219" s="18"/>
      <c r="E219" s="18"/>
      <c r="F219" s="49"/>
      <c r="G219" s="14"/>
      <c r="I219" s="18"/>
      <c r="J219" s="18"/>
      <c r="K219" s="49"/>
      <c r="L219" s="14"/>
      <c r="N219" s="18"/>
      <c r="O219" s="18"/>
      <c r="P219" s="49"/>
      <c r="Q219" s="14"/>
      <c r="S219" s="18"/>
      <c r="T219" s="18"/>
      <c r="U219" s="49"/>
      <c r="V219" s="14"/>
      <c r="X219" s="18"/>
      <c r="Y219" s="18"/>
      <c r="Z219" s="49"/>
      <c r="AA219" s="14"/>
      <c r="AC219" s="18"/>
      <c r="AD219" s="18"/>
      <c r="AE219" s="49"/>
      <c r="AF219" s="14"/>
      <c r="AH219" s="18"/>
      <c r="AI219" s="18"/>
      <c r="AJ219" s="49"/>
      <c r="AK219" s="14"/>
      <c r="AM219" s="18"/>
      <c r="AN219" s="18"/>
      <c r="AO219" s="49"/>
      <c r="AP219" s="14"/>
      <c r="AR219" s="18"/>
      <c r="AS219" s="18"/>
      <c r="AT219" s="49"/>
      <c r="AU219" s="14"/>
      <c r="AW219" s="18"/>
      <c r="AX219" s="18"/>
      <c r="AY219" s="49"/>
      <c r="AZ219" s="14"/>
      <c r="BB219" s="18"/>
      <c r="BC219" s="18"/>
      <c r="BD219" s="49"/>
      <c r="BE219" s="14"/>
      <c r="BG219" s="18"/>
      <c r="BH219" s="18"/>
      <c r="BI219" s="49"/>
      <c r="BJ219" s="14"/>
      <c r="BL219" s="18"/>
      <c r="BM219" s="18"/>
      <c r="BN219" s="49"/>
      <c r="BO219" s="14"/>
      <c r="BQ219" s="18"/>
      <c r="BR219" s="18"/>
      <c r="BS219" s="49"/>
      <c r="BT219" s="14"/>
      <c r="BV219" s="18"/>
      <c r="BW219" s="18"/>
      <c r="BX219" s="49"/>
      <c r="BY219" s="14"/>
      <c r="CA219" s="18"/>
      <c r="CB219" s="18"/>
      <c r="CC219" s="49"/>
      <c r="CD219" s="14"/>
      <c r="CF219" s="18"/>
      <c r="CG219" s="18"/>
      <c r="CH219" s="49"/>
      <c r="CI219" s="14"/>
      <c r="CK219" s="18"/>
      <c r="CL219" s="18"/>
      <c r="CM219" s="49"/>
      <c r="CN219" s="14"/>
      <c r="CP219" s="18"/>
      <c r="CQ219" s="18"/>
      <c r="CR219" s="49"/>
      <c r="CS219" s="14"/>
      <c r="CU219" s="18"/>
      <c r="CV219" s="18"/>
      <c r="CW219" s="49"/>
      <c r="CX219" s="14"/>
      <c r="CZ219" s="18"/>
      <c r="DA219" s="18"/>
      <c r="DB219" s="49"/>
      <c r="DC219" s="14"/>
      <c r="DE219" s="18"/>
      <c r="DF219" s="18"/>
      <c r="DG219" s="49"/>
      <c r="DH219" s="14"/>
      <c r="DJ219" s="18"/>
      <c r="DK219" s="18"/>
      <c r="DL219" s="49"/>
      <c r="DM219" s="14"/>
      <c r="DO219" s="18"/>
      <c r="DP219" s="18"/>
      <c r="DQ219" s="49"/>
      <c r="DR219" s="14"/>
      <c r="DT219" s="18"/>
      <c r="DU219" s="18"/>
      <c r="DV219" s="49"/>
      <c r="DW219" s="14"/>
      <c r="DY219" s="18"/>
      <c r="DZ219" s="18"/>
      <c r="EA219" s="49"/>
      <c r="EB219" s="14"/>
      <c r="ED219" s="18"/>
      <c r="EE219" s="18"/>
      <c r="EF219" s="49"/>
      <c r="EG219" s="14"/>
      <c r="EI219" s="18"/>
      <c r="EJ219" s="18"/>
      <c r="EK219" s="49"/>
      <c r="EL219" s="14"/>
      <c r="EN219" s="18"/>
      <c r="EO219" s="18"/>
      <c r="EP219" s="49"/>
      <c r="EQ219" s="14"/>
      <c r="ES219" s="18"/>
      <c r="ET219" s="18"/>
      <c r="EU219" s="49"/>
      <c r="EV219" s="14"/>
      <c r="EX219" s="18"/>
      <c r="EY219" s="18"/>
      <c r="EZ219" s="49"/>
      <c r="FA219" s="14"/>
      <c r="FC219" s="18"/>
      <c r="FD219" s="18"/>
      <c r="FE219" s="49"/>
      <c r="FF219" s="14"/>
      <c r="FH219" s="18"/>
      <c r="FI219" s="18"/>
      <c r="FJ219" s="49"/>
      <c r="FK219" s="14"/>
      <c r="FM219" s="18"/>
      <c r="FN219" s="18"/>
      <c r="FO219" s="49"/>
      <c r="FP219" s="14"/>
      <c r="FR219" s="18"/>
      <c r="FS219" s="18"/>
      <c r="FT219" s="49"/>
      <c r="FU219" s="14"/>
      <c r="FW219" s="18"/>
      <c r="FX219" s="18"/>
      <c r="FY219" s="49"/>
      <c r="FZ219" s="14"/>
      <c r="GB219" s="18"/>
      <c r="GC219" s="18"/>
      <c r="GD219" s="49"/>
      <c r="GE219" s="14"/>
      <c r="GG219" s="18"/>
      <c r="GH219" s="18"/>
      <c r="GI219" s="49"/>
      <c r="GJ219" s="14"/>
    </row>
    <row r="220" spans="1:192" ht="15.75">
      <c r="A220" s="26"/>
      <c r="B220" s="26"/>
      <c r="D220" s="18"/>
      <c r="E220" s="18"/>
      <c r="F220" s="49"/>
      <c r="G220" s="14"/>
      <c r="I220" s="18"/>
      <c r="J220" s="18"/>
      <c r="K220" s="49"/>
      <c r="L220" s="14"/>
      <c r="N220" s="18"/>
      <c r="O220" s="18"/>
      <c r="P220" s="49"/>
      <c r="Q220" s="14"/>
      <c r="S220" s="18"/>
      <c r="T220" s="18"/>
      <c r="U220" s="49"/>
      <c r="V220" s="14"/>
      <c r="X220" s="18"/>
      <c r="Y220" s="18"/>
      <c r="Z220" s="49"/>
      <c r="AA220" s="14"/>
      <c r="AC220" s="18"/>
      <c r="AD220" s="18"/>
      <c r="AE220" s="49"/>
      <c r="AF220" s="14"/>
      <c r="AH220" s="18"/>
      <c r="AI220" s="18"/>
      <c r="AJ220" s="49"/>
      <c r="AK220" s="14"/>
      <c r="AM220" s="18"/>
      <c r="AN220" s="18"/>
      <c r="AO220" s="49"/>
      <c r="AP220" s="14"/>
      <c r="AR220" s="18"/>
      <c r="AS220" s="18"/>
      <c r="AT220" s="49"/>
      <c r="AU220" s="14"/>
      <c r="AW220" s="18"/>
      <c r="AX220" s="18"/>
      <c r="AY220" s="49"/>
      <c r="AZ220" s="14"/>
      <c r="BB220" s="18"/>
      <c r="BC220" s="18"/>
      <c r="BD220" s="49"/>
      <c r="BE220" s="14"/>
      <c r="BG220" s="18"/>
      <c r="BH220" s="18"/>
      <c r="BI220" s="49"/>
      <c r="BJ220" s="14"/>
      <c r="BL220" s="18"/>
      <c r="BM220" s="18"/>
      <c r="BN220" s="49"/>
      <c r="BO220" s="14"/>
      <c r="BQ220" s="18"/>
      <c r="BR220" s="18"/>
      <c r="BS220" s="49"/>
      <c r="BT220" s="14"/>
      <c r="BV220" s="18"/>
      <c r="BW220" s="18"/>
      <c r="BX220" s="49"/>
      <c r="BY220" s="14"/>
      <c r="CA220" s="18"/>
      <c r="CB220" s="18"/>
      <c r="CC220" s="49"/>
      <c r="CD220" s="14"/>
      <c r="CF220" s="18"/>
      <c r="CG220" s="18"/>
      <c r="CH220" s="49"/>
      <c r="CI220" s="14"/>
      <c r="CK220" s="18"/>
      <c r="CL220" s="18"/>
      <c r="CM220" s="49"/>
      <c r="CN220" s="14"/>
      <c r="CP220" s="18"/>
      <c r="CQ220" s="18"/>
      <c r="CR220" s="49"/>
      <c r="CS220" s="14"/>
      <c r="CU220" s="18"/>
      <c r="CV220" s="18"/>
      <c r="CW220" s="49"/>
      <c r="CX220" s="14"/>
      <c r="CZ220" s="18"/>
      <c r="DA220" s="18"/>
      <c r="DB220" s="49"/>
      <c r="DC220" s="14"/>
      <c r="DE220" s="18"/>
      <c r="DF220" s="18"/>
      <c r="DG220" s="49"/>
      <c r="DH220" s="14"/>
      <c r="DJ220" s="18"/>
      <c r="DK220" s="18"/>
      <c r="DL220" s="49"/>
      <c r="DM220" s="14"/>
      <c r="DO220" s="18"/>
      <c r="DP220" s="18"/>
      <c r="DQ220" s="49"/>
      <c r="DR220" s="14"/>
      <c r="DT220" s="18"/>
      <c r="DU220" s="18"/>
      <c r="DV220" s="49"/>
      <c r="DW220" s="14"/>
      <c r="DY220" s="18"/>
      <c r="DZ220" s="18"/>
      <c r="EA220" s="49"/>
      <c r="EB220" s="14"/>
      <c r="ED220" s="18"/>
      <c r="EE220" s="18"/>
      <c r="EF220" s="49"/>
      <c r="EG220" s="14"/>
      <c r="EI220" s="18"/>
      <c r="EJ220" s="18"/>
      <c r="EK220" s="49"/>
      <c r="EL220" s="14"/>
      <c r="EN220" s="18"/>
      <c r="EO220" s="18"/>
      <c r="EP220" s="49"/>
      <c r="EQ220" s="14"/>
      <c r="ES220" s="18"/>
      <c r="ET220" s="18"/>
      <c r="EU220" s="49"/>
      <c r="EV220" s="14"/>
      <c r="EX220" s="18"/>
      <c r="EY220" s="18"/>
      <c r="EZ220" s="49"/>
      <c r="FA220" s="14"/>
      <c r="FC220" s="18"/>
      <c r="FD220" s="18"/>
      <c r="FE220" s="49"/>
      <c r="FF220" s="14"/>
      <c r="FH220" s="18"/>
      <c r="FI220" s="18"/>
      <c r="FJ220" s="49"/>
      <c r="FK220" s="14"/>
      <c r="FM220" s="18"/>
      <c r="FN220" s="18"/>
      <c r="FO220" s="49"/>
      <c r="FP220" s="14"/>
      <c r="FR220" s="18"/>
      <c r="FS220" s="18"/>
      <c r="FT220" s="49"/>
      <c r="FU220" s="14"/>
      <c r="FW220" s="18"/>
      <c r="FX220" s="18"/>
      <c r="FY220" s="49"/>
      <c r="FZ220" s="14"/>
      <c r="GB220" s="18"/>
      <c r="GC220" s="18"/>
      <c r="GD220" s="49"/>
      <c r="GE220" s="14"/>
      <c r="GG220" s="18"/>
      <c r="GH220" s="18"/>
      <c r="GI220" s="49"/>
      <c r="GJ220" s="14"/>
    </row>
    <row r="221" spans="1:192" ht="15.75">
      <c r="A221" s="26"/>
      <c r="B221" s="26"/>
      <c r="D221" s="18"/>
      <c r="E221" s="18"/>
      <c r="F221" s="49"/>
      <c r="G221" s="14"/>
      <c r="I221" s="18"/>
      <c r="J221" s="18"/>
      <c r="K221" s="49"/>
      <c r="L221" s="14"/>
      <c r="N221" s="18"/>
      <c r="O221" s="18"/>
      <c r="P221" s="49"/>
      <c r="Q221" s="14"/>
      <c r="S221" s="18"/>
      <c r="T221" s="18"/>
      <c r="U221" s="49"/>
      <c r="V221" s="14"/>
      <c r="X221" s="18"/>
      <c r="Y221" s="18"/>
      <c r="Z221" s="49"/>
      <c r="AA221" s="14"/>
      <c r="AC221" s="18"/>
      <c r="AD221" s="18"/>
      <c r="AE221" s="49"/>
      <c r="AF221" s="14"/>
      <c r="AH221" s="18"/>
      <c r="AI221" s="18"/>
      <c r="AJ221" s="49"/>
      <c r="AK221" s="14"/>
      <c r="AM221" s="18"/>
      <c r="AN221" s="18"/>
      <c r="AO221" s="49"/>
      <c r="AP221" s="14"/>
      <c r="AR221" s="18"/>
      <c r="AS221" s="18"/>
      <c r="AT221" s="49"/>
      <c r="AU221" s="14"/>
      <c r="AW221" s="18"/>
      <c r="AX221" s="18"/>
      <c r="AY221" s="49"/>
      <c r="AZ221" s="14"/>
      <c r="BB221" s="18"/>
      <c r="BC221" s="18"/>
      <c r="BD221" s="49"/>
      <c r="BE221" s="14"/>
      <c r="BG221" s="18"/>
      <c r="BH221" s="18"/>
      <c r="BI221" s="49"/>
      <c r="BJ221" s="14"/>
      <c r="BL221" s="18"/>
      <c r="BM221" s="18"/>
      <c r="BN221" s="49"/>
      <c r="BO221" s="14"/>
      <c r="BQ221" s="18"/>
      <c r="BR221" s="18"/>
      <c r="BS221" s="49"/>
      <c r="BT221" s="14"/>
      <c r="BV221" s="18"/>
      <c r="BW221" s="18"/>
      <c r="BX221" s="49"/>
      <c r="BY221" s="14"/>
      <c r="CA221" s="18"/>
      <c r="CB221" s="18"/>
      <c r="CC221" s="49"/>
      <c r="CD221" s="14"/>
      <c r="CF221" s="18"/>
      <c r="CG221" s="18"/>
      <c r="CH221" s="49"/>
      <c r="CI221" s="14"/>
      <c r="CK221" s="18"/>
      <c r="CL221" s="18"/>
      <c r="CM221" s="49"/>
      <c r="CN221" s="14"/>
      <c r="CP221" s="18"/>
      <c r="CQ221" s="18"/>
      <c r="CR221" s="49"/>
      <c r="CS221" s="14"/>
      <c r="CU221" s="18"/>
      <c r="CV221" s="18"/>
      <c r="CW221" s="49"/>
      <c r="CX221" s="14"/>
      <c r="CZ221" s="18"/>
      <c r="DA221" s="18"/>
      <c r="DB221" s="49"/>
      <c r="DC221" s="14"/>
      <c r="DE221" s="18"/>
      <c r="DF221" s="18"/>
      <c r="DG221" s="49"/>
      <c r="DH221" s="14"/>
      <c r="DJ221" s="18"/>
      <c r="DK221" s="18"/>
      <c r="DL221" s="49"/>
      <c r="DM221" s="14"/>
      <c r="DO221" s="18"/>
      <c r="DP221" s="18"/>
      <c r="DQ221" s="49"/>
      <c r="DR221" s="14"/>
      <c r="DT221" s="18"/>
      <c r="DU221" s="18"/>
      <c r="DV221" s="49"/>
      <c r="DW221" s="14"/>
      <c r="DY221" s="18"/>
      <c r="DZ221" s="18"/>
      <c r="EA221" s="49"/>
      <c r="EB221" s="14"/>
      <c r="ED221" s="18"/>
      <c r="EE221" s="18"/>
      <c r="EF221" s="49"/>
      <c r="EG221" s="14"/>
      <c r="EI221" s="18"/>
      <c r="EJ221" s="18"/>
      <c r="EK221" s="49"/>
      <c r="EL221" s="14"/>
      <c r="EN221" s="18"/>
      <c r="EO221" s="18"/>
      <c r="EP221" s="49"/>
      <c r="EQ221" s="14"/>
      <c r="ES221" s="18"/>
      <c r="ET221" s="18"/>
      <c r="EU221" s="49"/>
      <c r="EV221" s="14"/>
      <c r="EX221" s="18"/>
      <c r="EY221" s="18"/>
      <c r="EZ221" s="49"/>
      <c r="FA221" s="14"/>
      <c r="FC221" s="18"/>
      <c r="FD221" s="18"/>
      <c r="FE221" s="49"/>
      <c r="FF221" s="14"/>
      <c r="FH221" s="18"/>
      <c r="FI221" s="18"/>
      <c r="FJ221" s="49"/>
      <c r="FK221" s="14"/>
      <c r="FM221" s="18"/>
      <c r="FN221" s="18"/>
      <c r="FO221" s="49"/>
      <c r="FP221" s="14"/>
      <c r="FR221" s="18"/>
      <c r="FS221" s="18"/>
      <c r="FT221" s="49"/>
      <c r="FU221" s="14"/>
      <c r="FW221" s="18"/>
      <c r="FX221" s="18"/>
      <c r="FY221" s="49"/>
      <c r="FZ221" s="14"/>
      <c r="GB221" s="18"/>
      <c r="GC221" s="18"/>
      <c r="GD221" s="49"/>
      <c r="GE221" s="14"/>
      <c r="GG221" s="18"/>
      <c r="GH221" s="18"/>
      <c r="GI221" s="49"/>
      <c r="GJ221" s="14"/>
    </row>
    <row r="222" spans="1:192" ht="15.75">
      <c r="A222" s="26"/>
      <c r="B222" s="26"/>
      <c r="D222" s="18"/>
      <c r="E222" s="18"/>
      <c r="F222" s="49"/>
      <c r="G222" s="14"/>
      <c r="I222" s="18"/>
      <c r="J222" s="18"/>
      <c r="K222" s="49"/>
      <c r="L222" s="14"/>
      <c r="N222" s="18"/>
      <c r="O222" s="18"/>
      <c r="P222" s="49"/>
      <c r="Q222" s="14"/>
      <c r="S222" s="18"/>
      <c r="T222" s="18"/>
      <c r="U222" s="49"/>
      <c r="V222" s="14"/>
      <c r="X222" s="18"/>
      <c r="Y222" s="18"/>
      <c r="Z222" s="49"/>
      <c r="AA222" s="14"/>
      <c r="AC222" s="18"/>
      <c r="AD222" s="18"/>
      <c r="AE222" s="49"/>
      <c r="AF222" s="14"/>
      <c r="AH222" s="18"/>
      <c r="AI222" s="18"/>
      <c r="AJ222" s="49"/>
      <c r="AK222" s="14"/>
      <c r="AM222" s="18"/>
      <c r="AN222" s="18"/>
      <c r="AO222" s="49"/>
      <c r="AP222" s="14"/>
      <c r="AR222" s="18"/>
      <c r="AS222" s="18"/>
      <c r="AT222" s="49"/>
      <c r="AU222" s="14"/>
      <c r="AW222" s="18"/>
      <c r="AX222" s="18"/>
      <c r="AY222" s="49"/>
      <c r="AZ222" s="14"/>
      <c r="BB222" s="18"/>
      <c r="BC222" s="18"/>
      <c r="BD222" s="49"/>
      <c r="BE222" s="14"/>
      <c r="BG222" s="18"/>
      <c r="BH222" s="18"/>
      <c r="BI222" s="49"/>
      <c r="BJ222" s="14"/>
      <c r="BL222" s="18"/>
      <c r="BM222" s="18"/>
      <c r="BN222" s="49"/>
      <c r="BO222" s="14"/>
      <c r="BQ222" s="18"/>
      <c r="BR222" s="18"/>
      <c r="BS222" s="49"/>
      <c r="BT222" s="14"/>
      <c r="BV222" s="18"/>
      <c r="BW222" s="18"/>
      <c r="BX222" s="49"/>
      <c r="BY222" s="14"/>
      <c r="CA222" s="18"/>
      <c r="CB222" s="18"/>
      <c r="CC222" s="49"/>
      <c r="CD222" s="14"/>
      <c r="CF222" s="18"/>
      <c r="CG222" s="18"/>
      <c r="CH222" s="49"/>
      <c r="CI222" s="14"/>
      <c r="CK222" s="18"/>
      <c r="CL222" s="18"/>
      <c r="CM222" s="49"/>
      <c r="CN222" s="14"/>
      <c r="CP222" s="18"/>
      <c r="CQ222" s="18"/>
      <c r="CR222" s="49"/>
      <c r="CS222" s="14"/>
      <c r="CU222" s="18"/>
      <c r="CV222" s="18"/>
      <c r="CW222" s="49"/>
      <c r="CX222" s="14"/>
      <c r="CZ222" s="18"/>
      <c r="DA222" s="18"/>
      <c r="DB222" s="49"/>
      <c r="DC222" s="14"/>
      <c r="DE222" s="18"/>
      <c r="DF222" s="18"/>
      <c r="DG222" s="49"/>
      <c r="DH222" s="14"/>
      <c r="DJ222" s="18"/>
      <c r="DK222" s="18"/>
      <c r="DL222" s="49"/>
      <c r="DM222" s="14"/>
      <c r="DO222" s="18"/>
      <c r="DP222" s="18"/>
      <c r="DQ222" s="49"/>
      <c r="DR222" s="14"/>
      <c r="DT222" s="18"/>
      <c r="DU222" s="18"/>
      <c r="DV222" s="49"/>
      <c r="DW222" s="14"/>
      <c r="DY222" s="18"/>
      <c r="DZ222" s="18"/>
      <c r="EA222" s="49"/>
      <c r="EB222" s="14"/>
      <c r="ED222" s="18"/>
      <c r="EE222" s="18"/>
      <c r="EF222" s="49"/>
      <c r="EG222" s="14"/>
      <c r="EI222" s="18"/>
      <c r="EJ222" s="18"/>
      <c r="EK222" s="49"/>
      <c r="EL222" s="14"/>
      <c r="EN222" s="18"/>
      <c r="EO222" s="18"/>
      <c r="EP222" s="49"/>
      <c r="EQ222" s="14"/>
      <c r="ES222" s="18"/>
      <c r="ET222" s="18"/>
      <c r="EU222" s="49"/>
      <c r="EV222" s="14"/>
      <c r="EX222" s="18"/>
      <c r="EY222" s="18"/>
      <c r="EZ222" s="49"/>
      <c r="FA222" s="14"/>
      <c r="FC222" s="18"/>
      <c r="FD222" s="18"/>
      <c r="FE222" s="49"/>
      <c r="FF222" s="14"/>
      <c r="FH222" s="18"/>
      <c r="FI222" s="18"/>
      <c r="FJ222" s="49"/>
      <c r="FK222" s="14"/>
      <c r="FM222" s="18"/>
      <c r="FN222" s="18"/>
      <c r="FO222" s="49"/>
      <c r="FP222" s="14"/>
      <c r="FR222" s="18"/>
      <c r="FS222" s="18"/>
      <c r="FT222" s="49"/>
      <c r="FU222" s="14"/>
      <c r="FW222" s="18"/>
      <c r="FX222" s="18"/>
      <c r="FY222" s="49"/>
      <c r="FZ222" s="14"/>
      <c r="GB222" s="18"/>
      <c r="GC222" s="18"/>
      <c r="GD222" s="49"/>
      <c r="GE222" s="14"/>
      <c r="GG222" s="18"/>
      <c r="GH222" s="18"/>
      <c r="GI222" s="49"/>
      <c r="GJ222" s="14"/>
    </row>
    <row r="223" spans="1:192" ht="15.75">
      <c r="A223" s="26"/>
      <c r="B223" s="26"/>
      <c r="D223" s="18"/>
      <c r="E223" s="18"/>
      <c r="F223" s="49"/>
      <c r="G223" s="14"/>
      <c r="I223" s="18"/>
      <c r="J223" s="18"/>
      <c r="K223" s="49"/>
      <c r="L223" s="14"/>
      <c r="N223" s="18"/>
      <c r="O223" s="18"/>
      <c r="P223" s="49"/>
      <c r="Q223" s="14"/>
      <c r="S223" s="18"/>
      <c r="T223" s="18"/>
      <c r="U223" s="49"/>
      <c r="V223" s="14"/>
      <c r="X223" s="18"/>
      <c r="Y223" s="18"/>
      <c r="Z223" s="49"/>
      <c r="AA223" s="14"/>
      <c r="AC223" s="18"/>
      <c r="AD223" s="18"/>
      <c r="AE223" s="49"/>
      <c r="AF223" s="14"/>
      <c r="AH223" s="18"/>
      <c r="AI223" s="18"/>
      <c r="AJ223" s="49"/>
      <c r="AK223" s="14"/>
      <c r="AM223" s="18"/>
      <c r="AN223" s="18"/>
      <c r="AO223" s="49"/>
      <c r="AP223" s="14"/>
      <c r="AR223" s="18"/>
      <c r="AS223" s="18"/>
      <c r="AT223" s="49"/>
      <c r="AU223" s="14"/>
      <c r="AW223" s="18"/>
      <c r="AX223" s="18"/>
      <c r="AY223" s="49"/>
      <c r="AZ223" s="14"/>
      <c r="BB223" s="18"/>
      <c r="BC223" s="18"/>
      <c r="BD223" s="49"/>
      <c r="BE223" s="14"/>
      <c r="BG223" s="18"/>
      <c r="BH223" s="18"/>
      <c r="BI223" s="49"/>
      <c r="BJ223" s="14"/>
      <c r="BL223" s="18"/>
      <c r="BM223" s="18"/>
      <c r="BN223" s="49"/>
      <c r="BO223" s="14"/>
      <c r="BQ223" s="18"/>
      <c r="BR223" s="18"/>
      <c r="BS223" s="49"/>
      <c r="BT223" s="14"/>
      <c r="BV223" s="18"/>
      <c r="BW223" s="18"/>
      <c r="BX223" s="49"/>
      <c r="BY223" s="14"/>
      <c r="CA223" s="18"/>
      <c r="CB223" s="18"/>
      <c r="CC223" s="49"/>
      <c r="CD223" s="14"/>
      <c r="CF223" s="18"/>
      <c r="CG223" s="18"/>
      <c r="CH223" s="49"/>
      <c r="CI223" s="14"/>
      <c r="CK223" s="18"/>
      <c r="CL223" s="18"/>
      <c r="CM223" s="49"/>
      <c r="CN223" s="14"/>
      <c r="CP223" s="18"/>
      <c r="CQ223" s="18"/>
      <c r="CR223" s="49"/>
      <c r="CS223" s="14"/>
      <c r="CU223" s="18"/>
      <c r="CV223" s="18"/>
      <c r="CW223" s="49"/>
      <c r="CX223" s="14"/>
      <c r="CZ223" s="18"/>
      <c r="DA223" s="18"/>
      <c r="DB223" s="49"/>
      <c r="DC223" s="14"/>
      <c r="DE223" s="18"/>
      <c r="DF223" s="18"/>
      <c r="DG223" s="49"/>
      <c r="DH223" s="14"/>
      <c r="DJ223" s="18"/>
      <c r="DK223" s="18"/>
      <c r="DL223" s="49"/>
      <c r="DM223" s="14"/>
      <c r="DO223" s="18"/>
      <c r="DP223" s="18"/>
      <c r="DQ223" s="49"/>
      <c r="DR223" s="14"/>
      <c r="DT223" s="18"/>
      <c r="DU223" s="18"/>
      <c r="DV223" s="49"/>
      <c r="DW223" s="14"/>
      <c r="DY223" s="18"/>
      <c r="DZ223" s="18"/>
      <c r="EA223" s="49"/>
      <c r="EB223" s="14"/>
      <c r="ED223" s="18"/>
      <c r="EE223" s="18"/>
      <c r="EF223" s="49"/>
      <c r="EG223" s="14"/>
      <c r="EI223" s="18"/>
      <c r="EJ223" s="18"/>
      <c r="EK223" s="49"/>
      <c r="EL223" s="14"/>
      <c r="EN223" s="18"/>
      <c r="EO223" s="18"/>
      <c r="EP223" s="49"/>
      <c r="EQ223" s="14"/>
      <c r="ES223" s="18"/>
      <c r="ET223" s="18"/>
      <c r="EU223" s="49"/>
      <c r="EV223" s="14"/>
      <c r="EX223" s="18"/>
      <c r="EY223" s="18"/>
      <c r="EZ223" s="49"/>
      <c r="FA223" s="14"/>
      <c r="FC223" s="18"/>
      <c r="FD223" s="18"/>
      <c r="FE223" s="49"/>
      <c r="FF223" s="14"/>
      <c r="FH223" s="18"/>
      <c r="FI223" s="18"/>
      <c r="FJ223" s="49"/>
      <c r="FK223" s="14"/>
      <c r="FM223" s="18"/>
      <c r="FN223" s="18"/>
      <c r="FO223" s="49"/>
      <c r="FP223" s="14"/>
      <c r="FR223" s="18"/>
      <c r="FS223" s="18"/>
      <c r="FT223" s="49"/>
      <c r="FU223" s="14"/>
      <c r="FW223" s="18"/>
      <c r="FX223" s="18"/>
      <c r="FY223" s="49"/>
      <c r="FZ223" s="14"/>
      <c r="GB223" s="18"/>
      <c r="GC223" s="18"/>
      <c r="GD223" s="49"/>
      <c r="GE223" s="14"/>
      <c r="GG223" s="18"/>
      <c r="GH223" s="18"/>
      <c r="GI223" s="49"/>
      <c r="GJ223" s="14"/>
    </row>
    <row r="224" spans="1:192" ht="15.75">
      <c r="A224" s="26"/>
      <c r="B224" s="26"/>
      <c r="D224" s="18"/>
      <c r="E224" s="18"/>
      <c r="F224" s="49"/>
      <c r="G224" s="14"/>
      <c r="I224" s="18"/>
      <c r="J224" s="18"/>
      <c r="K224" s="49"/>
      <c r="L224" s="14"/>
      <c r="N224" s="18"/>
      <c r="O224" s="18"/>
      <c r="P224" s="49"/>
      <c r="Q224" s="14"/>
      <c r="S224" s="18"/>
      <c r="T224" s="18"/>
      <c r="U224" s="49"/>
      <c r="V224" s="14"/>
      <c r="X224" s="18"/>
      <c r="Y224" s="18"/>
      <c r="Z224" s="49"/>
      <c r="AA224" s="14"/>
      <c r="AC224" s="18"/>
      <c r="AD224" s="18"/>
      <c r="AE224" s="49"/>
      <c r="AF224" s="14"/>
      <c r="AH224" s="18"/>
      <c r="AI224" s="18"/>
      <c r="AJ224" s="49"/>
      <c r="AK224" s="14"/>
      <c r="AM224" s="18"/>
      <c r="AN224" s="18"/>
      <c r="AO224" s="49"/>
      <c r="AP224" s="14"/>
      <c r="AR224" s="18"/>
      <c r="AS224" s="18"/>
      <c r="AT224" s="49"/>
      <c r="AU224" s="14"/>
      <c r="AW224" s="18"/>
      <c r="AX224" s="18"/>
      <c r="AY224" s="49"/>
      <c r="AZ224" s="14"/>
      <c r="BB224" s="18"/>
      <c r="BC224" s="18"/>
      <c r="BD224" s="49"/>
      <c r="BE224" s="14"/>
      <c r="BG224" s="18"/>
      <c r="BH224" s="18"/>
      <c r="BI224" s="49"/>
      <c r="BJ224" s="14"/>
      <c r="BL224" s="18"/>
      <c r="BM224" s="18"/>
      <c r="BN224" s="49"/>
      <c r="BO224" s="14"/>
      <c r="BQ224" s="18"/>
      <c r="BR224" s="18"/>
      <c r="BS224" s="49"/>
      <c r="BT224" s="14"/>
      <c r="BV224" s="18"/>
      <c r="BW224" s="18"/>
      <c r="BX224" s="49"/>
      <c r="BY224" s="14"/>
      <c r="CA224" s="18"/>
      <c r="CB224" s="18"/>
      <c r="CC224" s="49"/>
      <c r="CD224" s="14"/>
      <c r="CF224" s="18"/>
      <c r="CG224" s="18"/>
      <c r="CH224" s="49"/>
      <c r="CI224" s="14"/>
      <c r="CK224" s="18"/>
      <c r="CL224" s="18"/>
      <c r="CM224" s="49"/>
      <c r="CN224" s="14"/>
      <c r="CP224" s="18"/>
      <c r="CQ224" s="18"/>
      <c r="CR224" s="49"/>
      <c r="CS224" s="14"/>
      <c r="CU224" s="18"/>
      <c r="CV224" s="18"/>
      <c r="CW224" s="49"/>
      <c r="CX224" s="14"/>
      <c r="CZ224" s="18"/>
      <c r="DA224" s="18"/>
      <c r="DB224" s="49"/>
      <c r="DC224" s="14"/>
      <c r="DE224" s="18"/>
      <c r="DF224" s="18"/>
      <c r="DG224" s="49"/>
      <c r="DH224" s="14"/>
      <c r="DJ224" s="18"/>
      <c r="DK224" s="18"/>
      <c r="DL224" s="49"/>
      <c r="DM224" s="14"/>
      <c r="DO224" s="18"/>
      <c r="DP224" s="18"/>
      <c r="DQ224" s="49"/>
      <c r="DR224" s="14"/>
      <c r="DT224" s="18"/>
      <c r="DU224" s="18"/>
      <c r="DV224" s="49"/>
      <c r="DW224" s="14"/>
      <c r="DY224" s="18"/>
      <c r="DZ224" s="18"/>
      <c r="EA224" s="49"/>
      <c r="EB224" s="14"/>
      <c r="ED224" s="18"/>
      <c r="EE224" s="18"/>
      <c r="EF224" s="49"/>
      <c r="EG224" s="14"/>
      <c r="EI224" s="18"/>
      <c r="EJ224" s="18"/>
      <c r="EK224" s="49"/>
      <c r="EL224" s="14"/>
      <c r="EN224" s="18"/>
      <c r="EO224" s="18"/>
      <c r="EP224" s="49"/>
      <c r="EQ224" s="14"/>
      <c r="ES224" s="18"/>
      <c r="ET224" s="18"/>
      <c r="EU224" s="49"/>
      <c r="EV224" s="14"/>
      <c r="EX224" s="18"/>
      <c r="EY224" s="18"/>
      <c r="EZ224" s="49"/>
      <c r="FA224" s="14"/>
      <c r="FC224" s="18"/>
      <c r="FD224" s="18"/>
      <c r="FE224" s="49"/>
      <c r="FF224" s="14"/>
      <c r="FH224" s="18"/>
      <c r="FI224" s="18"/>
      <c r="FJ224" s="49"/>
      <c r="FK224" s="14"/>
      <c r="FM224" s="18"/>
      <c r="FN224" s="18"/>
      <c r="FO224" s="49"/>
      <c r="FP224" s="14"/>
      <c r="FR224" s="18"/>
      <c r="FS224" s="18"/>
      <c r="FT224" s="49"/>
      <c r="FU224" s="14"/>
      <c r="FW224" s="18"/>
      <c r="FX224" s="18"/>
      <c r="FY224" s="49"/>
      <c r="FZ224" s="14"/>
      <c r="GB224" s="18"/>
      <c r="GC224" s="18"/>
      <c r="GD224" s="49"/>
      <c r="GE224" s="14"/>
      <c r="GG224" s="18"/>
      <c r="GH224" s="18"/>
      <c r="GI224" s="49"/>
      <c r="GJ224" s="14"/>
    </row>
    <row r="225" spans="1:192" ht="15.75">
      <c r="A225" s="26"/>
      <c r="B225" s="26"/>
      <c r="D225" s="18"/>
      <c r="E225" s="18"/>
      <c r="F225" s="49"/>
      <c r="G225" s="14"/>
      <c r="I225" s="18"/>
      <c r="J225" s="18"/>
      <c r="K225" s="49"/>
      <c r="L225" s="14"/>
      <c r="N225" s="18"/>
      <c r="O225" s="18"/>
      <c r="P225" s="49"/>
      <c r="Q225" s="14"/>
      <c r="S225" s="18"/>
      <c r="T225" s="18"/>
      <c r="U225" s="49"/>
      <c r="V225" s="14"/>
      <c r="X225" s="18"/>
      <c r="Y225" s="18"/>
      <c r="Z225" s="49"/>
      <c r="AA225" s="14"/>
      <c r="AC225" s="18"/>
      <c r="AD225" s="18"/>
      <c r="AE225" s="49"/>
      <c r="AF225" s="14"/>
      <c r="AH225" s="18"/>
      <c r="AI225" s="18"/>
      <c r="AJ225" s="49"/>
      <c r="AK225" s="14"/>
      <c r="AM225" s="18"/>
      <c r="AN225" s="18"/>
      <c r="AO225" s="49"/>
      <c r="AP225" s="14"/>
      <c r="AR225" s="18"/>
      <c r="AS225" s="18"/>
      <c r="AT225" s="49"/>
      <c r="AU225" s="14"/>
      <c r="AW225" s="18"/>
      <c r="AX225" s="18"/>
      <c r="AY225" s="49"/>
      <c r="AZ225" s="14"/>
      <c r="BB225" s="18"/>
      <c r="BC225" s="18"/>
      <c r="BD225" s="49"/>
      <c r="BE225" s="14"/>
      <c r="BG225" s="18"/>
      <c r="BH225" s="18"/>
      <c r="BI225" s="49"/>
      <c r="BJ225" s="14"/>
      <c r="BL225" s="18"/>
      <c r="BM225" s="18"/>
      <c r="BN225" s="49"/>
      <c r="BO225" s="14"/>
      <c r="BQ225" s="18"/>
      <c r="BR225" s="18"/>
      <c r="BS225" s="49"/>
      <c r="BT225" s="14"/>
      <c r="BV225" s="18"/>
      <c r="BW225" s="18"/>
      <c r="BX225" s="49"/>
      <c r="BY225" s="14"/>
      <c r="CA225" s="18"/>
      <c r="CB225" s="18"/>
      <c r="CC225" s="49"/>
      <c r="CD225" s="14"/>
      <c r="CF225" s="18"/>
      <c r="CG225" s="18"/>
      <c r="CH225" s="49"/>
      <c r="CI225" s="14"/>
      <c r="CK225" s="18"/>
      <c r="CL225" s="18"/>
      <c r="CM225" s="49"/>
      <c r="CN225" s="14"/>
      <c r="CP225" s="18"/>
      <c r="CQ225" s="18"/>
      <c r="CR225" s="49"/>
      <c r="CS225" s="14"/>
      <c r="CU225" s="18"/>
      <c r="CV225" s="18"/>
      <c r="CW225" s="49"/>
      <c r="CX225" s="14"/>
      <c r="CZ225" s="18"/>
      <c r="DA225" s="18"/>
      <c r="DB225" s="49"/>
      <c r="DC225" s="14"/>
      <c r="DE225" s="18"/>
      <c r="DF225" s="18"/>
      <c r="DG225" s="49"/>
      <c r="DH225" s="14"/>
      <c r="DJ225" s="18"/>
      <c r="DK225" s="18"/>
      <c r="DL225" s="49"/>
      <c r="DM225" s="14"/>
      <c r="DO225" s="18"/>
      <c r="DP225" s="18"/>
      <c r="DQ225" s="49"/>
      <c r="DR225" s="14"/>
      <c r="DT225" s="18"/>
      <c r="DU225" s="18"/>
      <c r="DV225" s="49"/>
      <c r="DW225" s="14"/>
      <c r="DY225" s="18"/>
      <c r="DZ225" s="18"/>
      <c r="EA225" s="49"/>
      <c r="EB225" s="14"/>
      <c r="ED225" s="18"/>
      <c r="EE225" s="18"/>
      <c r="EF225" s="49"/>
      <c r="EG225" s="14"/>
      <c r="EI225" s="18"/>
      <c r="EJ225" s="18"/>
      <c r="EK225" s="49"/>
      <c r="EL225" s="14"/>
      <c r="EN225" s="18"/>
      <c r="EO225" s="18"/>
      <c r="EP225" s="49"/>
      <c r="EQ225" s="14"/>
      <c r="ES225" s="18"/>
      <c r="ET225" s="18"/>
      <c r="EU225" s="49"/>
      <c r="EV225" s="14"/>
      <c r="EX225" s="18"/>
      <c r="EY225" s="18"/>
      <c r="EZ225" s="49"/>
      <c r="FA225" s="14"/>
      <c r="FC225" s="18"/>
      <c r="FD225" s="18"/>
      <c r="FE225" s="49"/>
      <c r="FF225" s="14"/>
      <c r="FH225" s="18"/>
      <c r="FI225" s="18"/>
      <c r="FJ225" s="49"/>
      <c r="FK225" s="14"/>
      <c r="FM225" s="18"/>
      <c r="FN225" s="18"/>
      <c r="FO225" s="49"/>
      <c r="FP225" s="14"/>
      <c r="FR225" s="18"/>
      <c r="FS225" s="18"/>
      <c r="FT225" s="49"/>
      <c r="FU225" s="14"/>
      <c r="FW225" s="18"/>
      <c r="FX225" s="18"/>
      <c r="FY225" s="49"/>
      <c r="FZ225" s="14"/>
      <c r="GB225" s="18"/>
      <c r="GC225" s="18"/>
      <c r="GD225" s="49"/>
      <c r="GE225" s="14"/>
      <c r="GG225" s="18"/>
      <c r="GH225" s="18"/>
      <c r="GI225" s="49"/>
      <c r="GJ225" s="14"/>
    </row>
    <row r="226" spans="1:192" ht="15.75">
      <c r="A226" s="26"/>
      <c r="B226" s="26"/>
      <c r="D226" s="18"/>
      <c r="E226" s="18"/>
      <c r="F226" s="49"/>
      <c r="G226" s="14"/>
      <c r="I226" s="18"/>
      <c r="J226" s="18"/>
      <c r="K226" s="49"/>
      <c r="L226" s="14"/>
      <c r="N226" s="18"/>
      <c r="O226" s="18"/>
      <c r="P226" s="49"/>
      <c r="Q226" s="14"/>
      <c r="S226" s="18"/>
      <c r="T226" s="18"/>
      <c r="U226" s="49"/>
      <c r="V226" s="14"/>
      <c r="X226" s="18"/>
      <c r="Y226" s="18"/>
      <c r="Z226" s="49"/>
      <c r="AA226" s="14"/>
      <c r="AC226" s="18"/>
      <c r="AD226" s="18"/>
      <c r="AE226" s="49"/>
      <c r="AF226" s="14"/>
      <c r="AH226" s="18"/>
      <c r="AI226" s="18"/>
      <c r="AJ226" s="49"/>
      <c r="AK226" s="14"/>
      <c r="AM226" s="18"/>
      <c r="AN226" s="18"/>
      <c r="AO226" s="49"/>
      <c r="AP226" s="14"/>
      <c r="AR226" s="18"/>
      <c r="AS226" s="18"/>
      <c r="AT226" s="49"/>
      <c r="AU226" s="14"/>
      <c r="AW226" s="18"/>
      <c r="AX226" s="18"/>
      <c r="AY226" s="49"/>
      <c r="AZ226" s="14"/>
      <c r="BB226" s="18"/>
      <c r="BC226" s="18"/>
      <c r="BD226" s="49"/>
      <c r="BE226" s="14"/>
      <c r="BG226" s="18"/>
      <c r="BH226" s="18"/>
      <c r="BI226" s="49"/>
      <c r="BJ226" s="14"/>
      <c r="BL226" s="18"/>
      <c r="BM226" s="18"/>
      <c r="BN226" s="49"/>
      <c r="BO226" s="14"/>
      <c r="BQ226" s="18"/>
      <c r="BR226" s="18"/>
      <c r="BS226" s="49"/>
      <c r="BT226" s="14"/>
      <c r="BV226" s="18"/>
      <c r="BW226" s="18"/>
      <c r="BX226" s="49"/>
      <c r="BY226" s="14"/>
      <c r="CA226" s="18"/>
      <c r="CB226" s="18"/>
      <c r="CC226" s="49"/>
      <c r="CD226" s="14"/>
      <c r="CF226" s="18"/>
      <c r="CG226" s="18"/>
      <c r="CH226" s="49"/>
      <c r="CI226" s="14"/>
      <c r="CK226" s="18"/>
      <c r="CL226" s="18"/>
      <c r="CM226" s="49"/>
      <c r="CN226" s="14"/>
      <c r="CP226" s="18"/>
      <c r="CQ226" s="18"/>
      <c r="CR226" s="49"/>
      <c r="CS226" s="14"/>
      <c r="CU226" s="18"/>
      <c r="CV226" s="18"/>
      <c r="CW226" s="49"/>
      <c r="CX226" s="14"/>
      <c r="CZ226" s="18"/>
      <c r="DA226" s="18"/>
      <c r="DB226" s="49"/>
      <c r="DC226" s="14"/>
      <c r="DE226" s="18"/>
      <c r="DF226" s="18"/>
      <c r="DG226" s="49"/>
      <c r="DH226" s="14"/>
      <c r="DJ226" s="18"/>
      <c r="DK226" s="18"/>
      <c r="DL226" s="49"/>
      <c r="DM226" s="14"/>
      <c r="DO226" s="18"/>
      <c r="DP226" s="18"/>
      <c r="DQ226" s="49"/>
      <c r="DR226" s="14"/>
      <c r="DT226" s="18"/>
      <c r="DU226" s="18"/>
      <c r="DV226" s="49"/>
      <c r="DW226" s="14"/>
      <c r="DY226" s="18"/>
      <c r="DZ226" s="18"/>
      <c r="EA226" s="49"/>
      <c r="EB226" s="14"/>
      <c r="ED226" s="18"/>
      <c r="EE226" s="18"/>
      <c r="EF226" s="49"/>
      <c r="EG226" s="14"/>
      <c r="EI226" s="18"/>
      <c r="EJ226" s="18"/>
      <c r="EK226" s="49"/>
      <c r="EL226" s="14"/>
      <c r="EN226" s="18"/>
      <c r="EO226" s="18"/>
      <c r="EP226" s="49"/>
      <c r="EQ226" s="14"/>
      <c r="ES226" s="18"/>
      <c r="ET226" s="18"/>
      <c r="EU226" s="49"/>
      <c r="EV226" s="14"/>
      <c r="EX226" s="18"/>
      <c r="EY226" s="18"/>
      <c r="EZ226" s="49"/>
      <c r="FA226" s="14"/>
      <c r="FC226" s="18"/>
      <c r="FD226" s="18"/>
      <c r="FE226" s="49"/>
      <c r="FF226" s="14"/>
      <c r="FH226" s="18"/>
      <c r="FI226" s="18"/>
      <c r="FJ226" s="49"/>
      <c r="FK226" s="14"/>
      <c r="FM226" s="18"/>
      <c r="FN226" s="18"/>
      <c r="FO226" s="49"/>
      <c r="FP226" s="14"/>
      <c r="FR226" s="18"/>
      <c r="FS226" s="18"/>
      <c r="FT226" s="49"/>
      <c r="FU226" s="14"/>
      <c r="FW226" s="18"/>
      <c r="FX226" s="18"/>
      <c r="FY226" s="49"/>
      <c r="FZ226" s="14"/>
      <c r="GB226" s="18"/>
      <c r="GC226" s="18"/>
      <c r="GD226" s="49"/>
      <c r="GE226" s="14"/>
      <c r="GG226" s="18"/>
      <c r="GH226" s="18"/>
      <c r="GI226" s="49"/>
      <c r="GJ226" s="14"/>
    </row>
    <row r="227" spans="1:192" ht="15.75">
      <c r="A227" s="26"/>
      <c r="B227" s="26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</row>
    <row r="228" spans="1:192" ht="15.75">
      <c r="A228" s="26"/>
      <c r="B228" s="26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</row>
    <row r="229" spans="1:192" ht="15.75">
      <c r="A229" s="26"/>
      <c r="B229" s="26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</row>
    <row r="230" spans="1:192" ht="15.75">
      <c r="A230" s="26"/>
      <c r="B230" s="26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</row>
    <row r="231" spans="1:192" ht="15.75">
      <c r="A231" s="26"/>
      <c r="B231" s="26"/>
      <c r="C231" s="27"/>
      <c r="D231" s="12"/>
      <c r="E231" s="12"/>
      <c r="F231" s="51"/>
      <c r="G231" s="17"/>
      <c r="H231" s="27"/>
      <c r="I231" s="12"/>
      <c r="J231" s="12"/>
      <c r="K231" s="51"/>
      <c r="L231" s="17"/>
      <c r="M231" s="27"/>
      <c r="N231" s="12"/>
      <c r="O231" s="12"/>
      <c r="P231" s="51"/>
      <c r="Q231" s="17"/>
      <c r="R231" s="27"/>
      <c r="S231" s="12"/>
      <c r="T231" s="12"/>
      <c r="U231" s="51"/>
      <c r="V231" s="17"/>
      <c r="W231" s="27"/>
      <c r="X231" s="12"/>
      <c r="Y231" s="12"/>
      <c r="Z231" s="51"/>
      <c r="AA231" s="17"/>
      <c r="AB231" s="27"/>
      <c r="AC231" s="12"/>
      <c r="AD231" s="12"/>
      <c r="AE231" s="51"/>
      <c r="AF231" s="17"/>
      <c r="AG231" s="27"/>
      <c r="AH231" s="12"/>
      <c r="AI231" s="12"/>
      <c r="AJ231" s="51"/>
      <c r="AK231" s="17"/>
      <c r="AL231" s="27"/>
      <c r="AM231" s="12"/>
      <c r="AN231" s="12"/>
      <c r="AO231" s="51"/>
      <c r="AP231" s="17"/>
      <c r="AQ231" s="27"/>
      <c r="AR231" s="12"/>
      <c r="AS231" s="12"/>
      <c r="AT231" s="51"/>
      <c r="AU231" s="17"/>
      <c r="AV231" s="27"/>
      <c r="AW231" s="12"/>
      <c r="AX231" s="12"/>
      <c r="AY231" s="51"/>
      <c r="AZ231" s="17"/>
      <c r="BA231" s="27"/>
      <c r="BB231" s="12"/>
      <c r="BC231" s="12"/>
      <c r="BD231" s="51"/>
      <c r="BE231" s="17"/>
      <c r="BF231" s="27"/>
      <c r="BG231" s="12"/>
      <c r="BH231" s="12"/>
      <c r="BI231" s="51"/>
      <c r="BJ231" s="17"/>
      <c r="BK231" s="27"/>
      <c r="BL231" s="12"/>
      <c r="BM231" s="12"/>
      <c r="BN231" s="51"/>
      <c r="BO231" s="17"/>
      <c r="BP231" s="27"/>
      <c r="BQ231" s="12"/>
      <c r="BR231" s="12"/>
      <c r="BS231" s="51"/>
      <c r="BT231" s="17"/>
      <c r="BU231" s="27"/>
      <c r="BV231" s="12"/>
      <c r="BW231" s="12"/>
      <c r="BX231" s="51"/>
      <c r="BY231" s="17"/>
      <c r="BZ231" s="27"/>
      <c r="CA231" s="12"/>
      <c r="CB231" s="12"/>
      <c r="CC231" s="51"/>
      <c r="CD231" s="17"/>
      <c r="CE231" s="27"/>
      <c r="CF231" s="12"/>
      <c r="CG231" s="12"/>
      <c r="CH231" s="51"/>
      <c r="CI231" s="17"/>
      <c r="CJ231" s="27"/>
      <c r="CK231" s="12"/>
      <c r="CL231" s="12"/>
      <c r="CM231" s="51"/>
      <c r="CN231" s="17"/>
      <c r="CO231" s="27"/>
      <c r="CP231" s="12"/>
      <c r="CQ231" s="12"/>
      <c r="CR231" s="51"/>
      <c r="CS231" s="17"/>
      <c r="CT231" s="27"/>
      <c r="CU231" s="12"/>
      <c r="CV231" s="12"/>
      <c r="CW231" s="51"/>
      <c r="CX231" s="17"/>
      <c r="CY231" s="27"/>
      <c r="CZ231" s="12"/>
      <c r="DA231" s="12"/>
      <c r="DB231" s="51"/>
      <c r="DC231" s="17"/>
      <c r="DD231" s="27"/>
      <c r="DE231" s="12"/>
      <c r="DF231" s="12"/>
      <c r="DG231" s="51"/>
      <c r="DH231" s="17"/>
      <c r="DI231" s="27"/>
      <c r="DJ231" s="12"/>
      <c r="DK231" s="12"/>
      <c r="DL231" s="51"/>
      <c r="DM231" s="17"/>
      <c r="DN231" s="27"/>
      <c r="DO231" s="12"/>
      <c r="DP231" s="12"/>
      <c r="DQ231" s="51"/>
      <c r="DR231" s="17"/>
      <c r="DS231" s="27"/>
      <c r="DT231" s="12"/>
      <c r="DU231" s="12"/>
      <c r="DV231" s="51"/>
      <c r="DW231" s="17"/>
      <c r="DX231" s="27"/>
      <c r="DY231" s="12"/>
      <c r="DZ231" s="12"/>
      <c r="EA231" s="51"/>
      <c r="EB231" s="17"/>
      <c r="EC231" s="27"/>
      <c r="ED231" s="12"/>
      <c r="EE231" s="12"/>
      <c r="EF231" s="51"/>
      <c r="EG231" s="17"/>
      <c r="EH231" s="27"/>
      <c r="EI231" s="12"/>
      <c r="EJ231" s="12"/>
      <c r="EK231" s="51"/>
      <c r="EL231" s="17"/>
      <c r="EM231" s="27"/>
      <c r="EN231" s="12"/>
      <c r="EO231" s="12"/>
      <c r="EP231" s="51"/>
      <c r="EQ231" s="17"/>
      <c r="ER231" s="27"/>
      <c r="ES231" s="12"/>
      <c r="ET231" s="12"/>
      <c r="EU231" s="51"/>
      <c r="EV231" s="17"/>
      <c r="EW231" s="27"/>
      <c r="EX231" s="12"/>
      <c r="EY231" s="12"/>
      <c r="EZ231" s="51"/>
      <c r="FA231" s="17"/>
      <c r="FB231" s="27"/>
      <c r="FC231" s="12"/>
      <c r="FD231" s="12"/>
      <c r="FE231" s="51"/>
      <c r="FF231" s="17"/>
      <c r="FG231" s="27"/>
      <c r="FH231" s="12"/>
      <c r="FI231" s="12"/>
      <c r="FJ231" s="51"/>
      <c r="FK231" s="17"/>
      <c r="FL231" s="27"/>
      <c r="FM231" s="12"/>
      <c r="FN231" s="12"/>
      <c r="FO231" s="51"/>
      <c r="FP231" s="17"/>
      <c r="FQ231" s="27"/>
      <c r="FR231" s="12"/>
      <c r="FS231" s="12"/>
      <c r="FT231" s="51"/>
      <c r="FU231" s="17"/>
      <c r="FV231" s="27"/>
      <c r="FW231" s="12"/>
      <c r="FX231" s="12"/>
      <c r="FY231" s="51"/>
      <c r="FZ231" s="17"/>
      <c r="GA231" s="27"/>
      <c r="GB231" s="12"/>
      <c r="GC231" s="12"/>
      <c r="GD231" s="51"/>
      <c r="GE231" s="17"/>
      <c r="GF231" s="27"/>
      <c r="GG231" s="12"/>
      <c r="GH231" s="12"/>
      <c r="GI231" s="51"/>
      <c r="GJ231" s="17"/>
    </row>
    <row r="232" spans="1:192" ht="15.75">
      <c r="A232" s="26"/>
      <c r="B232" s="26"/>
      <c r="C232" s="27"/>
      <c r="D232" s="12"/>
      <c r="E232" s="12"/>
      <c r="F232" s="51"/>
      <c r="G232" s="17"/>
      <c r="H232" s="27"/>
      <c r="I232" s="12"/>
      <c r="J232" s="12"/>
      <c r="K232" s="51"/>
      <c r="L232" s="17"/>
      <c r="M232" s="27"/>
      <c r="N232" s="12"/>
      <c r="O232" s="12"/>
      <c r="P232" s="51"/>
      <c r="Q232" s="17"/>
      <c r="R232" s="27"/>
      <c r="S232" s="12"/>
      <c r="T232" s="12"/>
      <c r="U232" s="51"/>
      <c r="V232" s="17"/>
      <c r="W232" s="27"/>
      <c r="X232" s="12"/>
      <c r="Y232" s="12"/>
      <c r="Z232" s="51"/>
      <c r="AA232" s="17"/>
      <c r="AB232" s="27"/>
      <c r="AC232" s="12"/>
      <c r="AD232" s="12"/>
      <c r="AE232" s="51"/>
      <c r="AF232" s="17"/>
      <c r="AG232" s="27"/>
      <c r="AH232" s="12"/>
      <c r="AI232" s="12"/>
      <c r="AJ232" s="51"/>
      <c r="AK232" s="17"/>
      <c r="AL232" s="27"/>
      <c r="AM232" s="12"/>
      <c r="AN232" s="12"/>
      <c r="AO232" s="51"/>
      <c r="AP232" s="17"/>
      <c r="AQ232" s="27"/>
      <c r="AR232" s="12"/>
      <c r="AS232" s="12"/>
      <c r="AT232" s="51"/>
      <c r="AU232" s="17"/>
      <c r="AV232" s="27"/>
      <c r="AW232" s="12"/>
      <c r="AX232" s="12"/>
      <c r="AY232" s="51"/>
      <c r="AZ232" s="17"/>
      <c r="BA232" s="27"/>
      <c r="BB232" s="12"/>
      <c r="BC232" s="12"/>
      <c r="BD232" s="51"/>
      <c r="BE232" s="17"/>
      <c r="BF232" s="27"/>
      <c r="BG232" s="12"/>
      <c r="BH232" s="12"/>
      <c r="BI232" s="51"/>
      <c r="BJ232" s="17"/>
      <c r="BK232" s="27"/>
      <c r="BL232" s="12"/>
      <c r="BM232" s="12"/>
      <c r="BN232" s="51"/>
      <c r="BO232" s="17"/>
      <c r="BP232" s="27"/>
      <c r="BQ232" s="12"/>
      <c r="BR232" s="12"/>
      <c r="BS232" s="51"/>
      <c r="BT232" s="17"/>
      <c r="BU232" s="27"/>
      <c r="BV232" s="12"/>
      <c r="BW232" s="12"/>
      <c r="BX232" s="51"/>
      <c r="BY232" s="17"/>
      <c r="BZ232" s="27"/>
      <c r="CA232" s="12"/>
      <c r="CB232" s="12"/>
      <c r="CC232" s="51"/>
      <c r="CD232" s="17"/>
      <c r="CE232" s="27"/>
      <c r="CF232" s="12"/>
      <c r="CG232" s="12"/>
      <c r="CH232" s="51"/>
      <c r="CI232" s="17"/>
      <c r="CJ232" s="27"/>
      <c r="CK232" s="12"/>
      <c r="CL232" s="12"/>
      <c r="CM232" s="51"/>
      <c r="CN232" s="17"/>
      <c r="CO232" s="27"/>
      <c r="CP232" s="12"/>
      <c r="CQ232" s="12"/>
      <c r="CR232" s="51"/>
      <c r="CS232" s="17"/>
      <c r="CT232" s="27"/>
      <c r="CU232" s="12"/>
      <c r="CV232" s="12"/>
      <c r="CW232" s="51"/>
      <c r="CX232" s="17"/>
      <c r="CY232" s="27"/>
      <c r="CZ232" s="12"/>
      <c r="DA232" s="12"/>
      <c r="DB232" s="51"/>
      <c r="DC232" s="17"/>
      <c r="DD232" s="27"/>
      <c r="DE232" s="12"/>
      <c r="DF232" s="12"/>
      <c r="DG232" s="51"/>
      <c r="DH232" s="17"/>
      <c r="DI232" s="27"/>
      <c r="DJ232" s="12"/>
      <c r="DK232" s="12"/>
      <c r="DL232" s="51"/>
      <c r="DM232" s="17"/>
      <c r="DN232" s="27"/>
      <c r="DO232" s="12"/>
      <c r="DP232" s="12"/>
      <c r="DQ232" s="51"/>
      <c r="DR232" s="17"/>
      <c r="DS232" s="27"/>
      <c r="DT232" s="12"/>
      <c r="DU232" s="12"/>
      <c r="DV232" s="51"/>
      <c r="DW232" s="17"/>
      <c r="DX232" s="27"/>
      <c r="DY232" s="12"/>
      <c r="DZ232" s="12"/>
      <c r="EA232" s="51"/>
      <c r="EB232" s="17"/>
      <c r="EC232" s="27"/>
      <c r="ED232" s="12"/>
      <c r="EE232" s="12"/>
      <c r="EF232" s="51"/>
      <c r="EG232" s="17"/>
      <c r="EH232" s="27"/>
      <c r="EI232" s="12"/>
      <c r="EJ232" s="12"/>
      <c r="EK232" s="51"/>
      <c r="EL232" s="17"/>
      <c r="EM232" s="27"/>
      <c r="EN232" s="12"/>
      <c r="EO232" s="12"/>
      <c r="EP232" s="51"/>
      <c r="EQ232" s="17"/>
      <c r="ER232" s="27"/>
      <c r="ES232" s="12"/>
      <c r="ET232" s="12"/>
      <c r="EU232" s="51"/>
      <c r="EV232" s="17"/>
      <c r="EW232" s="27"/>
      <c r="EX232" s="12"/>
      <c r="EY232" s="12"/>
      <c r="EZ232" s="51"/>
      <c r="FA232" s="17"/>
      <c r="FB232" s="27"/>
      <c r="FC232" s="12"/>
      <c r="FD232" s="12"/>
      <c r="FE232" s="51"/>
      <c r="FF232" s="17"/>
      <c r="FG232" s="27"/>
      <c r="FH232" s="12"/>
      <c r="FI232" s="12"/>
      <c r="FJ232" s="51"/>
      <c r="FK232" s="17"/>
      <c r="FL232" s="27"/>
      <c r="FM232" s="12"/>
      <c r="FN232" s="12"/>
      <c r="FO232" s="51"/>
      <c r="FP232" s="17"/>
      <c r="FQ232" s="27"/>
      <c r="FR232" s="12"/>
      <c r="FS232" s="12"/>
      <c r="FT232" s="51"/>
      <c r="FU232" s="17"/>
      <c r="FV232" s="27"/>
      <c r="FW232" s="12"/>
      <c r="FX232" s="12"/>
      <c r="FY232" s="51"/>
      <c r="FZ232" s="17"/>
      <c r="GA232" s="27"/>
      <c r="GB232" s="12"/>
      <c r="GC232" s="12"/>
      <c r="GD232" s="51"/>
      <c r="GE232" s="17"/>
      <c r="GF232" s="27"/>
      <c r="GG232" s="12"/>
      <c r="GH232" s="12"/>
      <c r="GI232" s="51"/>
      <c r="GJ232" s="17"/>
    </row>
    <row r="233" spans="1:192" ht="15.75">
      <c r="A233" s="26"/>
      <c r="B233" s="26"/>
      <c r="C233" s="27"/>
      <c r="D233" s="12"/>
      <c r="E233" s="12"/>
      <c r="F233" s="51"/>
      <c r="G233" s="17"/>
      <c r="H233" s="27"/>
      <c r="I233" s="12"/>
      <c r="J233" s="12"/>
      <c r="K233" s="51"/>
      <c r="L233" s="17"/>
      <c r="M233" s="27"/>
      <c r="N233" s="12"/>
      <c r="O233" s="12"/>
      <c r="P233" s="51"/>
      <c r="Q233" s="17"/>
      <c r="R233" s="27"/>
      <c r="S233" s="12"/>
      <c r="T233" s="12"/>
      <c r="U233" s="51"/>
      <c r="V233" s="17"/>
      <c r="W233" s="27"/>
      <c r="X233" s="12"/>
      <c r="Y233" s="12"/>
      <c r="Z233" s="51"/>
      <c r="AA233" s="17"/>
      <c r="AB233" s="27"/>
      <c r="AC233" s="12"/>
      <c r="AD233" s="12"/>
      <c r="AE233" s="51"/>
      <c r="AF233" s="17"/>
      <c r="AG233" s="27"/>
      <c r="AH233" s="12"/>
      <c r="AI233" s="12"/>
      <c r="AJ233" s="51"/>
      <c r="AK233" s="17"/>
      <c r="AL233" s="27"/>
      <c r="AM233" s="12"/>
      <c r="AN233" s="12"/>
      <c r="AO233" s="51"/>
      <c r="AP233" s="17"/>
      <c r="AQ233" s="27"/>
      <c r="AR233" s="12"/>
      <c r="AS233" s="12"/>
      <c r="AT233" s="51"/>
      <c r="AU233" s="17"/>
      <c r="AV233" s="27"/>
      <c r="AW233" s="12"/>
      <c r="AX233" s="12"/>
      <c r="AY233" s="51"/>
      <c r="AZ233" s="17"/>
      <c r="BA233" s="27"/>
      <c r="BB233" s="12"/>
      <c r="BC233" s="12"/>
      <c r="BD233" s="51"/>
      <c r="BE233" s="17"/>
      <c r="BF233" s="27"/>
      <c r="BG233" s="12"/>
      <c r="BH233" s="12"/>
      <c r="BI233" s="51"/>
      <c r="BJ233" s="17"/>
      <c r="BK233" s="27"/>
      <c r="BL233" s="12"/>
      <c r="BM233" s="12"/>
      <c r="BN233" s="51"/>
      <c r="BO233" s="17"/>
      <c r="BP233" s="27"/>
      <c r="BQ233" s="12"/>
      <c r="BR233" s="12"/>
      <c r="BS233" s="51"/>
      <c r="BT233" s="17"/>
      <c r="BU233" s="27"/>
      <c r="BV233" s="12"/>
      <c r="BW233" s="12"/>
      <c r="BX233" s="51"/>
      <c r="BY233" s="17"/>
      <c r="BZ233" s="27"/>
      <c r="CA233" s="12"/>
      <c r="CB233" s="12"/>
      <c r="CC233" s="51"/>
      <c r="CD233" s="17"/>
      <c r="CE233" s="27"/>
      <c r="CF233" s="12"/>
      <c r="CG233" s="12"/>
      <c r="CH233" s="51"/>
      <c r="CI233" s="17"/>
      <c r="CJ233" s="27"/>
      <c r="CK233" s="12"/>
      <c r="CL233" s="12"/>
      <c r="CM233" s="51"/>
      <c r="CN233" s="17"/>
      <c r="CO233" s="27"/>
      <c r="CP233" s="12"/>
      <c r="CQ233" s="12"/>
      <c r="CR233" s="51"/>
      <c r="CS233" s="17"/>
      <c r="CT233" s="27"/>
      <c r="CU233" s="12"/>
      <c r="CV233" s="12"/>
      <c r="CW233" s="51"/>
      <c r="CX233" s="17"/>
      <c r="CY233" s="27"/>
      <c r="CZ233" s="12"/>
      <c r="DA233" s="12"/>
      <c r="DB233" s="51"/>
      <c r="DC233" s="17"/>
      <c r="DD233" s="27"/>
      <c r="DE233" s="12"/>
      <c r="DF233" s="12"/>
      <c r="DG233" s="51"/>
      <c r="DH233" s="17"/>
      <c r="DI233" s="27"/>
      <c r="DJ233" s="12"/>
      <c r="DK233" s="12"/>
      <c r="DL233" s="51"/>
      <c r="DM233" s="17"/>
      <c r="DN233" s="27"/>
      <c r="DO233" s="12"/>
      <c r="DP233" s="12"/>
      <c r="DQ233" s="51"/>
      <c r="DR233" s="17"/>
      <c r="DS233" s="27"/>
      <c r="DT233" s="12"/>
      <c r="DU233" s="12"/>
      <c r="DV233" s="51"/>
      <c r="DW233" s="17"/>
      <c r="DX233" s="27"/>
      <c r="DY233" s="12"/>
      <c r="DZ233" s="12"/>
      <c r="EA233" s="51"/>
      <c r="EB233" s="17"/>
      <c r="EC233" s="27"/>
      <c r="ED233" s="12"/>
      <c r="EE233" s="12"/>
      <c r="EF233" s="51"/>
      <c r="EG233" s="17"/>
      <c r="EH233" s="27"/>
      <c r="EI233" s="12"/>
      <c r="EJ233" s="12"/>
      <c r="EK233" s="51"/>
      <c r="EL233" s="17"/>
      <c r="EM233" s="27"/>
      <c r="EN233" s="12"/>
      <c r="EO233" s="12"/>
      <c r="EP233" s="51"/>
      <c r="EQ233" s="17"/>
      <c r="ER233" s="27"/>
      <c r="ES233" s="12"/>
      <c r="ET233" s="12"/>
      <c r="EU233" s="51"/>
      <c r="EV233" s="17"/>
      <c r="EW233" s="27"/>
      <c r="EX233" s="12"/>
      <c r="EY233" s="12"/>
      <c r="EZ233" s="51"/>
      <c r="FA233" s="17"/>
      <c r="FB233" s="27"/>
      <c r="FC233" s="12"/>
      <c r="FD233" s="12"/>
      <c r="FE233" s="51"/>
      <c r="FF233" s="17"/>
      <c r="FG233" s="27"/>
      <c r="FH233" s="12"/>
      <c r="FI233" s="12"/>
      <c r="FJ233" s="51"/>
      <c r="FK233" s="17"/>
      <c r="FL233" s="27"/>
      <c r="FM233" s="12"/>
      <c r="FN233" s="12"/>
      <c r="FO233" s="51"/>
      <c r="FP233" s="17"/>
      <c r="FQ233" s="27"/>
      <c r="FR233" s="12"/>
      <c r="FS233" s="12"/>
      <c r="FT233" s="51"/>
      <c r="FU233" s="17"/>
      <c r="FV233" s="27"/>
      <c r="FW233" s="12"/>
      <c r="FX233" s="12"/>
      <c r="FY233" s="51"/>
      <c r="FZ233" s="17"/>
      <c r="GA233" s="27"/>
      <c r="GB233" s="12"/>
      <c r="GC233" s="12"/>
      <c r="GD233" s="51"/>
      <c r="GE233" s="17"/>
      <c r="GF233" s="27"/>
      <c r="GG233" s="12"/>
      <c r="GH233" s="12"/>
      <c r="GI233" s="51"/>
      <c r="GJ233" s="17"/>
    </row>
    <row r="234" spans="1:192" ht="15.75">
      <c r="A234" s="26"/>
      <c r="B234" s="26"/>
      <c r="C234" s="27"/>
      <c r="D234" s="12"/>
      <c r="E234" s="12"/>
      <c r="F234" s="51"/>
      <c r="G234" s="17"/>
      <c r="H234" s="27"/>
      <c r="I234" s="12"/>
      <c r="J234" s="12"/>
      <c r="K234" s="51"/>
      <c r="L234" s="17"/>
      <c r="M234" s="27"/>
      <c r="N234" s="12"/>
      <c r="O234" s="12"/>
      <c r="P234" s="51"/>
      <c r="Q234" s="17"/>
      <c r="R234" s="27"/>
      <c r="S234" s="12"/>
      <c r="T234" s="12"/>
      <c r="U234" s="51"/>
      <c r="V234" s="17"/>
      <c r="W234" s="27"/>
      <c r="X234" s="12"/>
      <c r="Y234" s="12"/>
      <c r="Z234" s="51"/>
      <c r="AA234" s="17"/>
      <c r="AB234" s="27"/>
      <c r="AC234" s="12"/>
      <c r="AD234" s="12"/>
      <c r="AE234" s="51"/>
      <c r="AF234" s="17"/>
      <c r="AG234" s="27"/>
      <c r="AH234" s="12"/>
      <c r="AI234" s="12"/>
      <c r="AJ234" s="51"/>
      <c r="AK234" s="17"/>
      <c r="AL234" s="27"/>
      <c r="AM234" s="12"/>
      <c r="AN234" s="12"/>
      <c r="AO234" s="51"/>
      <c r="AP234" s="17"/>
      <c r="AQ234" s="27"/>
      <c r="AR234" s="12"/>
      <c r="AS234" s="12"/>
      <c r="AT234" s="51"/>
      <c r="AU234" s="17"/>
      <c r="AV234" s="27"/>
      <c r="AW234" s="12"/>
      <c r="AX234" s="12"/>
      <c r="AY234" s="51"/>
      <c r="AZ234" s="17"/>
      <c r="BA234" s="27"/>
      <c r="BB234" s="12"/>
      <c r="BC234" s="12"/>
      <c r="BD234" s="51"/>
      <c r="BE234" s="17"/>
      <c r="BF234" s="27"/>
      <c r="BG234" s="12"/>
      <c r="BH234" s="12"/>
      <c r="BI234" s="51"/>
      <c r="BJ234" s="17"/>
      <c r="BK234" s="27"/>
      <c r="BL234" s="12"/>
      <c r="BM234" s="12"/>
      <c r="BN234" s="51"/>
      <c r="BO234" s="17"/>
      <c r="BP234" s="27"/>
      <c r="BQ234" s="12"/>
      <c r="BR234" s="12"/>
      <c r="BS234" s="51"/>
      <c r="BT234" s="17"/>
      <c r="BU234" s="27"/>
      <c r="BV234" s="12"/>
      <c r="BW234" s="12"/>
      <c r="BX234" s="51"/>
      <c r="BY234" s="17"/>
      <c r="BZ234" s="27"/>
      <c r="CA234" s="12"/>
      <c r="CB234" s="12"/>
      <c r="CC234" s="51"/>
      <c r="CD234" s="17"/>
      <c r="CE234" s="27"/>
      <c r="CF234" s="12"/>
      <c r="CG234" s="12"/>
      <c r="CH234" s="51"/>
      <c r="CI234" s="17"/>
      <c r="CJ234" s="27"/>
      <c r="CK234" s="12"/>
      <c r="CL234" s="12"/>
      <c r="CM234" s="51"/>
      <c r="CN234" s="17"/>
      <c r="CO234" s="27"/>
      <c r="CP234" s="12"/>
      <c r="CQ234" s="12"/>
      <c r="CR234" s="51"/>
      <c r="CS234" s="17"/>
      <c r="CT234" s="27"/>
      <c r="CU234" s="12"/>
      <c r="CV234" s="12"/>
      <c r="CW234" s="51"/>
      <c r="CX234" s="17"/>
      <c r="CY234" s="27"/>
      <c r="CZ234" s="12"/>
      <c r="DA234" s="12"/>
      <c r="DB234" s="51"/>
      <c r="DC234" s="17"/>
      <c r="DD234" s="27"/>
      <c r="DE234" s="12"/>
      <c r="DF234" s="12"/>
      <c r="DG234" s="51"/>
      <c r="DH234" s="17"/>
      <c r="DI234" s="27"/>
      <c r="DJ234" s="12"/>
      <c r="DK234" s="12"/>
      <c r="DL234" s="51"/>
      <c r="DM234" s="17"/>
      <c r="DN234" s="27"/>
      <c r="DO234" s="12"/>
      <c r="DP234" s="12"/>
      <c r="DQ234" s="51"/>
      <c r="DR234" s="17"/>
      <c r="DS234" s="27"/>
      <c r="DT234" s="12"/>
      <c r="DU234" s="12"/>
      <c r="DV234" s="51"/>
      <c r="DW234" s="17"/>
      <c r="DX234" s="27"/>
      <c r="DY234" s="12"/>
      <c r="DZ234" s="12"/>
      <c r="EA234" s="51"/>
      <c r="EB234" s="17"/>
      <c r="EC234" s="27"/>
      <c r="ED234" s="12"/>
      <c r="EE234" s="12"/>
      <c r="EF234" s="51"/>
      <c r="EG234" s="17"/>
      <c r="EH234" s="27"/>
      <c r="EI234" s="12"/>
      <c r="EJ234" s="12"/>
      <c r="EK234" s="51"/>
      <c r="EL234" s="17"/>
      <c r="EM234" s="27"/>
      <c r="EN234" s="12"/>
      <c r="EO234" s="12"/>
      <c r="EP234" s="51"/>
      <c r="EQ234" s="17"/>
      <c r="ER234" s="27"/>
      <c r="ES234" s="12"/>
      <c r="ET234" s="12"/>
      <c r="EU234" s="51"/>
      <c r="EV234" s="17"/>
      <c r="EW234" s="27"/>
      <c r="EX234" s="12"/>
      <c r="EY234" s="12"/>
      <c r="EZ234" s="51"/>
      <c r="FA234" s="17"/>
      <c r="FB234" s="27"/>
      <c r="FC234" s="12"/>
      <c r="FD234" s="12"/>
      <c r="FE234" s="51"/>
      <c r="FF234" s="17"/>
      <c r="FG234" s="27"/>
      <c r="FH234" s="12"/>
      <c r="FI234" s="12"/>
      <c r="FJ234" s="51"/>
      <c r="FK234" s="17"/>
      <c r="FL234" s="27"/>
      <c r="FM234" s="12"/>
      <c r="FN234" s="12"/>
      <c r="FO234" s="51"/>
      <c r="FP234" s="17"/>
      <c r="FQ234" s="27"/>
      <c r="FR234" s="12"/>
      <c r="FS234" s="12"/>
      <c r="FT234" s="51"/>
      <c r="FU234" s="17"/>
      <c r="FV234" s="27"/>
      <c r="FW234" s="12"/>
      <c r="FX234" s="12"/>
      <c r="FY234" s="51"/>
      <c r="FZ234" s="17"/>
      <c r="GA234" s="27"/>
      <c r="GB234" s="12"/>
      <c r="GC234" s="12"/>
      <c r="GD234" s="51"/>
      <c r="GE234" s="17"/>
      <c r="GF234" s="27"/>
      <c r="GG234" s="12"/>
      <c r="GH234" s="12"/>
      <c r="GI234" s="51"/>
      <c r="GJ234" s="17"/>
    </row>
    <row r="235" spans="1:192" ht="15.75">
      <c r="A235" s="26"/>
      <c r="B235" s="26"/>
      <c r="C235" s="27"/>
      <c r="D235" s="12"/>
      <c r="E235" s="12"/>
      <c r="F235" s="51"/>
      <c r="G235" s="17"/>
      <c r="H235" s="27"/>
      <c r="I235" s="12"/>
      <c r="J235" s="12"/>
      <c r="K235" s="51"/>
      <c r="L235" s="17"/>
      <c r="M235" s="27"/>
      <c r="N235" s="12"/>
      <c r="O235" s="12"/>
      <c r="P235" s="51"/>
      <c r="Q235" s="17"/>
      <c r="R235" s="27"/>
      <c r="S235" s="12"/>
      <c r="T235" s="12"/>
      <c r="U235" s="51"/>
      <c r="V235" s="17"/>
      <c r="W235" s="27"/>
      <c r="X235" s="12"/>
      <c r="Y235" s="12"/>
      <c r="Z235" s="51"/>
      <c r="AA235" s="17"/>
      <c r="AB235" s="27"/>
      <c r="AC235" s="12"/>
      <c r="AD235" s="12"/>
      <c r="AE235" s="51"/>
      <c r="AF235" s="17"/>
      <c r="AG235" s="27"/>
      <c r="AH235" s="12"/>
      <c r="AI235" s="12"/>
      <c r="AJ235" s="51"/>
      <c r="AK235" s="17"/>
      <c r="AL235" s="27"/>
      <c r="AM235" s="12"/>
      <c r="AN235" s="12"/>
      <c r="AO235" s="51"/>
      <c r="AP235" s="17"/>
      <c r="AQ235" s="27"/>
      <c r="AR235" s="12"/>
      <c r="AS235" s="12"/>
      <c r="AT235" s="51"/>
      <c r="AU235" s="17"/>
      <c r="AV235" s="27"/>
      <c r="AW235" s="12"/>
      <c r="AX235" s="12"/>
      <c r="AY235" s="51"/>
      <c r="AZ235" s="17"/>
      <c r="BA235" s="27"/>
      <c r="BB235" s="12"/>
      <c r="BC235" s="12"/>
      <c r="BD235" s="51"/>
      <c r="BE235" s="17"/>
      <c r="BF235" s="27"/>
      <c r="BG235" s="12"/>
      <c r="BH235" s="12"/>
      <c r="BI235" s="51"/>
      <c r="BJ235" s="17"/>
      <c r="BK235" s="27"/>
      <c r="BL235" s="12"/>
      <c r="BM235" s="12"/>
      <c r="BN235" s="51"/>
      <c r="BO235" s="17"/>
      <c r="BP235" s="27"/>
      <c r="BQ235" s="12"/>
      <c r="BR235" s="12"/>
      <c r="BS235" s="51"/>
      <c r="BT235" s="17"/>
      <c r="BU235" s="27"/>
      <c r="BV235" s="12"/>
      <c r="BW235" s="12"/>
      <c r="BX235" s="51"/>
      <c r="BY235" s="17"/>
      <c r="BZ235" s="27"/>
      <c r="CA235" s="12"/>
      <c r="CB235" s="12"/>
      <c r="CC235" s="51"/>
      <c r="CD235" s="17"/>
      <c r="CE235" s="27"/>
      <c r="CF235" s="12"/>
      <c r="CG235" s="12"/>
      <c r="CH235" s="51"/>
      <c r="CI235" s="17"/>
      <c r="CJ235" s="27"/>
      <c r="CK235" s="12"/>
      <c r="CL235" s="12"/>
      <c r="CM235" s="51"/>
      <c r="CN235" s="17"/>
      <c r="CO235" s="27"/>
      <c r="CP235" s="12"/>
      <c r="CQ235" s="12"/>
      <c r="CR235" s="51"/>
      <c r="CS235" s="17"/>
      <c r="CT235" s="27"/>
      <c r="CU235" s="12"/>
      <c r="CV235" s="12"/>
      <c r="CW235" s="51"/>
      <c r="CX235" s="17"/>
      <c r="CY235" s="27"/>
      <c r="CZ235" s="12"/>
      <c r="DA235" s="12"/>
      <c r="DB235" s="51"/>
      <c r="DC235" s="17"/>
      <c r="DD235" s="27"/>
      <c r="DE235" s="12"/>
      <c r="DF235" s="12"/>
      <c r="DG235" s="51"/>
      <c r="DH235" s="17"/>
      <c r="DI235" s="27"/>
      <c r="DJ235" s="12"/>
      <c r="DK235" s="12"/>
      <c r="DL235" s="51"/>
      <c r="DM235" s="17"/>
      <c r="DN235" s="27"/>
      <c r="DO235" s="12"/>
      <c r="DP235" s="12"/>
      <c r="DQ235" s="51"/>
      <c r="DR235" s="17"/>
      <c r="DS235" s="27"/>
      <c r="DT235" s="12"/>
      <c r="DU235" s="12"/>
      <c r="DV235" s="51"/>
      <c r="DW235" s="17"/>
      <c r="DX235" s="27"/>
      <c r="DY235" s="12"/>
      <c r="DZ235" s="12"/>
      <c r="EA235" s="51"/>
      <c r="EB235" s="17"/>
      <c r="EC235" s="27"/>
      <c r="ED235" s="12"/>
      <c r="EE235" s="12"/>
      <c r="EF235" s="51"/>
      <c r="EG235" s="17"/>
      <c r="EH235" s="27"/>
      <c r="EI235" s="12"/>
      <c r="EJ235" s="12"/>
      <c r="EK235" s="51"/>
      <c r="EL235" s="17"/>
      <c r="EM235" s="27"/>
      <c r="EN235" s="12"/>
      <c r="EO235" s="12"/>
      <c r="EP235" s="51"/>
      <c r="EQ235" s="17"/>
      <c r="ER235" s="27"/>
      <c r="ES235" s="12"/>
      <c r="ET235" s="12"/>
      <c r="EU235" s="51"/>
      <c r="EV235" s="17"/>
      <c r="EW235" s="27"/>
      <c r="EX235" s="12"/>
      <c r="EY235" s="12"/>
      <c r="EZ235" s="51"/>
      <c r="FA235" s="17"/>
      <c r="FB235" s="27"/>
      <c r="FC235" s="12"/>
      <c r="FD235" s="12"/>
      <c r="FE235" s="51"/>
      <c r="FF235" s="17"/>
      <c r="FG235" s="27"/>
      <c r="FH235" s="12"/>
      <c r="FI235" s="12"/>
      <c r="FJ235" s="51"/>
      <c r="FK235" s="17"/>
      <c r="FL235" s="27"/>
      <c r="FM235" s="12"/>
      <c r="FN235" s="12"/>
      <c r="FO235" s="51"/>
      <c r="FP235" s="17"/>
      <c r="FQ235" s="27"/>
      <c r="FR235" s="12"/>
      <c r="FS235" s="12"/>
      <c r="FT235" s="51"/>
      <c r="FU235" s="17"/>
      <c r="FV235" s="27"/>
      <c r="FW235" s="12"/>
      <c r="FX235" s="12"/>
      <c r="FY235" s="51"/>
      <c r="FZ235" s="17"/>
      <c r="GA235" s="27"/>
      <c r="GB235" s="12"/>
      <c r="GC235" s="12"/>
      <c r="GD235" s="51"/>
      <c r="GE235" s="17"/>
      <c r="GF235" s="27"/>
      <c r="GG235" s="12"/>
      <c r="GH235" s="12"/>
      <c r="GI235" s="51"/>
      <c r="GJ235" s="17"/>
    </row>
    <row r="236" spans="1:192" ht="15.75">
      <c r="A236" s="26"/>
      <c r="B236" s="26"/>
      <c r="C236" s="27"/>
      <c r="D236" s="12"/>
      <c r="E236" s="12"/>
      <c r="F236" s="51"/>
      <c r="G236" s="17"/>
      <c r="H236" s="27"/>
      <c r="I236" s="12"/>
      <c r="J236" s="12"/>
      <c r="K236" s="51"/>
      <c r="L236" s="17"/>
      <c r="M236" s="27"/>
      <c r="N236" s="12"/>
      <c r="O236" s="12"/>
      <c r="P236" s="51"/>
      <c r="Q236" s="17"/>
      <c r="R236" s="27"/>
      <c r="S236" s="12"/>
      <c r="T236" s="12"/>
      <c r="U236" s="51"/>
      <c r="V236" s="17"/>
      <c r="W236" s="27"/>
      <c r="X236" s="12"/>
      <c r="Y236" s="12"/>
      <c r="Z236" s="51"/>
      <c r="AA236" s="17"/>
      <c r="AB236" s="27"/>
      <c r="AC236" s="12"/>
      <c r="AD236" s="12"/>
      <c r="AE236" s="51"/>
      <c r="AF236" s="17"/>
      <c r="AG236" s="27"/>
      <c r="AH236" s="12"/>
      <c r="AI236" s="12"/>
      <c r="AJ236" s="51"/>
      <c r="AK236" s="17"/>
      <c r="AL236" s="27"/>
      <c r="AM236" s="12"/>
      <c r="AN236" s="12"/>
      <c r="AO236" s="51"/>
      <c r="AP236" s="17"/>
      <c r="AQ236" s="27"/>
      <c r="AR236" s="12"/>
      <c r="AS236" s="12"/>
      <c r="AT236" s="51"/>
      <c r="AU236" s="17"/>
      <c r="AV236" s="27"/>
      <c r="AW236" s="12"/>
      <c r="AX236" s="12"/>
      <c r="AY236" s="51"/>
      <c r="AZ236" s="17"/>
      <c r="BA236" s="27"/>
      <c r="BB236" s="12"/>
      <c r="BC236" s="12"/>
      <c r="BD236" s="51"/>
      <c r="BE236" s="17"/>
      <c r="BF236" s="27"/>
      <c r="BG236" s="12"/>
      <c r="BH236" s="12"/>
      <c r="BI236" s="51"/>
      <c r="BJ236" s="17"/>
      <c r="BK236" s="27"/>
      <c r="BL236" s="12"/>
      <c r="BM236" s="12"/>
      <c r="BN236" s="51"/>
      <c r="BO236" s="17"/>
      <c r="BP236" s="27"/>
      <c r="BQ236" s="12"/>
      <c r="BR236" s="12"/>
      <c r="BS236" s="51"/>
      <c r="BT236" s="17"/>
      <c r="BU236" s="27"/>
      <c r="BV236" s="12"/>
      <c r="BW236" s="12"/>
      <c r="BX236" s="51"/>
      <c r="BY236" s="17"/>
      <c r="BZ236" s="27"/>
      <c r="CA236" s="12"/>
      <c r="CB236" s="12"/>
      <c r="CC236" s="51"/>
      <c r="CD236" s="17"/>
      <c r="CE236" s="27"/>
      <c r="CF236" s="12"/>
      <c r="CG236" s="12"/>
      <c r="CH236" s="51"/>
      <c r="CI236" s="17"/>
      <c r="CJ236" s="27"/>
      <c r="CK236" s="12"/>
      <c r="CL236" s="12"/>
      <c r="CM236" s="51"/>
      <c r="CN236" s="17"/>
      <c r="CO236" s="27"/>
      <c r="CP236" s="12"/>
      <c r="CQ236" s="12"/>
      <c r="CR236" s="51"/>
      <c r="CS236" s="17"/>
      <c r="CT236" s="27"/>
      <c r="CU236" s="12"/>
      <c r="CV236" s="12"/>
      <c r="CW236" s="51"/>
      <c r="CX236" s="17"/>
      <c r="CY236" s="27"/>
      <c r="CZ236" s="12"/>
      <c r="DA236" s="12"/>
      <c r="DB236" s="51"/>
      <c r="DC236" s="17"/>
      <c r="DD236" s="27"/>
      <c r="DE236" s="12"/>
      <c r="DF236" s="12"/>
      <c r="DG236" s="51"/>
      <c r="DH236" s="17"/>
      <c r="DI236" s="27"/>
      <c r="DJ236" s="12"/>
      <c r="DK236" s="12"/>
      <c r="DL236" s="51"/>
      <c r="DM236" s="17"/>
      <c r="DN236" s="27"/>
      <c r="DO236" s="12"/>
      <c r="DP236" s="12"/>
      <c r="DQ236" s="51"/>
      <c r="DR236" s="17"/>
      <c r="DS236" s="27"/>
      <c r="DT236" s="12"/>
      <c r="DU236" s="12"/>
      <c r="DV236" s="51"/>
      <c r="DW236" s="17"/>
      <c r="DX236" s="27"/>
      <c r="DY236" s="12"/>
      <c r="DZ236" s="12"/>
      <c r="EA236" s="51"/>
      <c r="EB236" s="17"/>
      <c r="EC236" s="27"/>
      <c r="ED236" s="12"/>
      <c r="EE236" s="12"/>
      <c r="EF236" s="51"/>
      <c r="EG236" s="17"/>
      <c r="EH236" s="27"/>
      <c r="EI236" s="12"/>
      <c r="EJ236" s="12"/>
      <c r="EK236" s="51"/>
      <c r="EL236" s="17"/>
      <c r="EM236" s="27"/>
      <c r="EN236" s="12"/>
      <c r="EO236" s="12"/>
      <c r="EP236" s="51"/>
      <c r="EQ236" s="17"/>
      <c r="ER236" s="27"/>
      <c r="ES236" s="12"/>
      <c r="ET236" s="12"/>
      <c r="EU236" s="51"/>
      <c r="EV236" s="17"/>
      <c r="EW236" s="27"/>
      <c r="EX236" s="12"/>
      <c r="EY236" s="12"/>
      <c r="EZ236" s="51"/>
      <c r="FA236" s="17"/>
      <c r="FB236" s="27"/>
      <c r="FC236" s="12"/>
      <c r="FD236" s="12"/>
      <c r="FE236" s="51"/>
      <c r="FF236" s="17"/>
      <c r="FG236" s="27"/>
      <c r="FH236" s="12"/>
      <c r="FI236" s="12"/>
      <c r="FJ236" s="51"/>
      <c r="FK236" s="17"/>
      <c r="FL236" s="27"/>
      <c r="FM236" s="12"/>
      <c r="FN236" s="12"/>
      <c r="FO236" s="51"/>
      <c r="FP236" s="17"/>
      <c r="FQ236" s="27"/>
      <c r="FR236" s="12"/>
      <c r="FS236" s="12"/>
      <c r="FT236" s="51"/>
      <c r="FU236" s="17"/>
      <c r="FV236" s="27"/>
      <c r="FW236" s="12"/>
      <c r="FX236" s="12"/>
      <c r="FY236" s="51"/>
      <c r="FZ236" s="17"/>
      <c r="GA236" s="27"/>
      <c r="GB236" s="12"/>
      <c r="GC236" s="12"/>
      <c r="GD236" s="51"/>
      <c r="GE236" s="17"/>
      <c r="GF236" s="27"/>
      <c r="GG236" s="12"/>
      <c r="GH236" s="12"/>
      <c r="GI236" s="51"/>
      <c r="GJ236" s="17"/>
    </row>
    <row r="237" spans="1:192" ht="15.75">
      <c r="A237" s="26"/>
      <c r="B237" s="26"/>
      <c r="C237" s="27"/>
      <c r="D237" s="12"/>
      <c r="E237" s="12"/>
      <c r="F237" s="51"/>
      <c r="G237" s="17"/>
      <c r="H237" s="27"/>
      <c r="I237" s="12"/>
      <c r="J237" s="12"/>
      <c r="K237" s="51"/>
      <c r="L237" s="17"/>
      <c r="M237" s="27"/>
      <c r="N237" s="12"/>
      <c r="O237" s="12"/>
      <c r="P237" s="51"/>
      <c r="Q237" s="17"/>
      <c r="R237" s="27"/>
      <c r="S237" s="12"/>
      <c r="T237" s="12"/>
      <c r="U237" s="51"/>
      <c r="V237" s="17"/>
      <c r="W237" s="27"/>
      <c r="X237" s="12"/>
      <c r="Y237" s="12"/>
      <c r="Z237" s="51"/>
      <c r="AA237" s="17"/>
      <c r="AB237" s="27"/>
      <c r="AC237" s="12"/>
      <c r="AD237" s="12"/>
      <c r="AE237" s="51"/>
      <c r="AF237" s="17"/>
      <c r="AG237" s="27"/>
      <c r="AH237" s="12"/>
      <c r="AI237" s="12"/>
      <c r="AJ237" s="51"/>
      <c r="AK237" s="17"/>
      <c r="AL237" s="27"/>
      <c r="AM237" s="12"/>
      <c r="AN237" s="12"/>
      <c r="AO237" s="51"/>
      <c r="AP237" s="17"/>
      <c r="AQ237" s="27"/>
      <c r="AR237" s="12"/>
      <c r="AS237" s="12"/>
      <c r="AT237" s="51"/>
      <c r="AU237" s="17"/>
      <c r="AV237" s="27"/>
      <c r="AW237" s="12"/>
      <c r="AX237" s="12"/>
      <c r="AY237" s="51"/>
      <c r="AZ237" s="17"/>
      <c r="BA237" s="27"/>
      <c r="BB237" s="12"/>
      <c r="BC237" s="12"/>
      <c r="BD237" s="51"/>
      <c r="BE237" s="17"/>
      <c r="BF237" s="27"/>
      <c r="BG237" s="12"/>
      <c r="BH237" s="12"/>
      <c r="BI237" s="51"/>
      <c r="BJ237" s="17"/>
      <c r="BK237" s="27"/>
      <c r="BL237" s="12"/>
      <c r="BM237" s="12"/>
      <c r="BN237" s="51"/>
      <c r="BO237" s="17"/>
      <c r="BP237" s="27"/>
      <c r="BQ237" s="12"/>
      <c r="BR237" s="12"/>
      <c r="BS237" s="51"/>
      <c r="BT237" s="17"/>
      <c r="BU237" s="27"/>
      <c r="BV237" s="12"/>
      <c r="BW237" s="12"/>
      <c r="BX237" s="51"/>
      <c r="BY237" s="17"/>
      <c r="BZ237" s="27"/>
      <c r="CA237" s="12"/>
      <c r="CB237" s="12"/>
      <c r="CC237" s="51"/>
      <c r="CD237" s="17"/>
      <c r="CE237" s="27"/>
      <c r="CF237" s="12"/>
      <c r="CG237" s="12"/>
      <c r="CH237" s="51"/>
      <c r="CI237" s="17"/>
      <c r="CJ237" s="27"/>
      <c r="CK237" s="12"/>
      <c r="CL237" s="12"/>
      <c r="CM237" s="51"/>
      <c r="CN237" s="17"/>
      <c r="CO237" s="27"/>
      <c r="CP237" s="12"/>
      <c r="CQ237" s="12"/>
      <c r="CR237" s="51"/>
      <c r="CS237" s="17"/>
      <c r="CT237" s="27"/>
      <c r="CU237" s="12"/>
      <c r="CV237" s="12"/>
      <c r="CW237" s="51"/>
      <c r="CX237" s="17"/>
      <c r="CY237" s="27"/>
      <c r="CZ237" s="12"/>
      <c r="DA237" s="12"/>
      <c r="DB237" s="51"/>
      <c r="DC237" s="17"/>
      <c r="DD237" s="27"/>
      <c r="DE237" s="12"/>
      <c r="DF237" s="12"/>
      <c r="DG237" s="51"/>
      <c r="DH237" s="17"/>
      <c r="DI237" s="27"/>
      <c r="DJ237" s="12"/>
      <c r="DK237" s="12"/>
      <c r="DL237" s="51"/>
      <c r="DM237" s="17"/>
      <c r="DN237" s="27"/>
      <c r="DO237" s="12"/>
      <c r="DP237" s="12"/>
      <c r="DQ237" s="51"/>
      <c r="DR237" s="17"/>
      <c r="DS237" s="27"/>
      <c r="DT237" s="12"/>
      <c r="DU237" s="12"/>
      <c r="DV237" s="51"/>
      <c r="DW237" s="17"/>
      <c r="DX237" s="27"/>
      <c r="DY237" s="12"/>
      <c r="DZ237" s="12"/>
      <c r="EA237" s="51"/>
      <c r="EB237" s="17"/>
      <c r="EC237" s="27"/>
      <c r="ED237" s="12"/>
      <c r="EE237" s="12"/>
      <c r="EF237" s="51"/>
      <c r="EG237" s="17"/>
      <c r="EH237" s="27"/>
      <c r="EI237" s="12"/>
      <c r="EJ237" s="12"/>
      <c r="EK237" s="51"/>
      <c r="EL237" s="17"/>
      <c r="EM237" s="27"/>
      <c r="EN237" s="12"/>
      <c r="EO237" s="12"/>
      <c r="EP237" s="51"/>
      <c r="EQ237" s="17"/>
      <c r="ER237" s="27"/>
      <c r="ES237" s="12"/>
      <c r="ET237" s="12"/>
      <c r="EU237" s="51"/>
      <c r="EV237" s="17"/>
      <c r="EW237" s="27"/>
      <c r="EX237" s="12"/>
      <c r="EY237" s="12"/>
      <c r="EZ237" s="51"/>
      <c r="FA237" s="17"/>
      <c r="FB237" s="27"/>
      <c r="FC237" s="12"/>
      <c r="FD237" s="12"/>
      <c r="FE237" s="51"/>
      <c r="FF237" s="17"/>
      <c r="FG237" s="27"/>
      <c r="FH237" s="12"/>
      <c r="FI237" s="12"/>
      <c r="FJ237" s="51"/>
      <c r="FK237" s="17"/>
      <c r="FL237" s="27"/>
      <c r="FM237" s="12"/>
      <c r="FN237" s="12"/>
      <c r="FO237" s="51"/>
      <c r="FP237" s="17"/>
      <c r="FQ237" s="27"/>
      <c r="FR237" s="12"/>
      <c r="FS237" s="12"/>
      <c r="FT237" s="51"/>
      <c r="FU237" s="17"/>
      <c r="FV237" s="27"/>
      <c r="FW237" s="12"/>
      <c r="FX237" s="12"/>
      <c r="FY237" s="51"/>
      <c r="FZ237" s="17"/>
      <c r="GA237" s="27"/>
      <c r="GB237" s="12"/>
      <c r="GC237" s="12"/>
      <c r="GD237" s="51"/>
      <c r="GE237" s="17"/>
      <c r="GF237" s="27"/>
      <c r="GG237" s="12"/>
      <c r="GH237" s="12"/>
      <c r="GI237" s="51"/>
      <c r="GJ237" s="17"/>
    </row>
    <row r="238" spans="1:192" ht="15.75">
      <c r="A238" s="26"/>
      <c r="B238" s="26"/>
      <c r="C238" s="27"/>
      <c r="D238" s="12"/>
      <c r="E238" s="12"/>
      <c r="F238" s="51"/>
      <c r="G238" s="17"/>
      <c r="H238" s="27"/>
      <c r="I238" s="12"/>
      <c r="J238" s="12"/>
      <c r="K238" s="51"/>
      <c r="L238" s="17"/>
      <c r="M238" s="27"/>
      <c r="N238" s="12"/>
      <c r="O238" s="12"/>
      <c r="P238" s="51"/>
      <c r="Q238" s="17"/>
      <c r="R238" s="27"/>
      <c r="S238" s="12"/>
      <c r="T238" s="12"/>
      <c r="U238" s="51"/>
      <c r="V238" s="17"/>
      <c r="W238" s="27"/>
      <c r="X238" s="12"/>
      <c r="Y238" s="12"/>
      <c r="Z238" s="51"/>
      <c r="AA238" s="17"/>
      <c r="AB238" s="27"/>
      <c r="AC238" s="12"/>
      <c r="AD238" s="12"/>
      <c r="AE238" s="51"/>
      <c r="AF238" s="17"/>
      <c r="AG238" s="27"/>
      <c r="AH238" s="12"/>
      <c r="AI238" s="12"/>
      <c r="AJ238" s="51"/>
      <c r="AK238" s="17"/>
      <c r="AL238" s="27"/>
      <c r="AM238" s="12"/>
      <c r="AN238" s="12"/>
      <c r="AO238" s="51"/>
      <c r="AP238" s="17"/>
      <c r="AQ238" s="27"/>
      <c r="AR238" s="12"/>
      <c r="AS238" s="12"/>
      <c r="AT238" s="51"/>
      <c r="AU238" s="17"/>
      <c r="AV238" s="27"/>
      <c r="AW238" s="12"/>
      <c r="AX238" s="12"/>
      <c r="AY238" s="51"/>
      <c r="AZ238" s="17"/>
      <c r="BA238" s="27"/>
      <c r="BB238" s="12"/>
      <c r="BC238" s="12"/>
      <c r="BD238" s="51"/>
      <c r="BE238" s="17"/>
      <c r="BF238" s="27"/>
      <c r="BG238" s="12"/>
      <c r="BH238" s="12"/>
      <c r="BI238" s="51"/>
      <c r="BJ238" s="17"/>
      <c r="BK238" s="27"/>
      <c r="BL238" s="12"/>
      <c r="BM238" s="12"/>
      <c r="BN238" s="51"/>
      <c r="BO238" s="17"/>
      <c r="BP238" s="27"/>
      <c r="BQ238" s="12"/>
      <c r="BR238" s="12"/>
      <c r="BS238" s="51"/>
      <c r="BT238" s="17"/>
      <c r="BU238" s="27"/>
      <c r="BV238" s="12"/>
      <c r="BW238" s="12"/>
      <c r="BX238" s="51"/>
      <c r="BY238" s="17"/>
      <c r="BZ238" s="27"/>
      <c r="CA238" s="12"/>
      <c r="CB238" s="12"/>
      <c r="CC238" s="51"/>
      <c r="CD238" s="17"/>
      <c r="CE238" s="27"/>
      <c r="CF238" s="12"/>
      <c r="CG238" s="12"/>
      <c r="CH238" s="51"/>
      <c r="CI238" s="17"/>
      <c r="CJ238" s="27"/>
      <c r="CK238" s="12"/>
      <c r="CL238" s="12"/>
      <c r="CM238" s="51"/>
      <c r="CN238" s="17"/>
      <c r="CO238" s="27"/>
      <c r="CP238" s="12"/>
      <c r="CQ238" s="12"/>
      <c r="CR238" s="51"/>
      <c r="CS238" s="17"/>
      <c r="CT238" s="27"/>
      <c r="CU238" s="12"/>
      <c r="CV238" s="12"/>
      <c r="CW238" s="51"/>
      <c r="CX238" s="17"/>
      <c r="CY238" s="27"/>
      <c r="CZ238" s="12"/>
      <c r="DA238" s="12"/>
      <c r="DB238" s="51"/>
      <c r="DC238" s="17"/>
      <c r="DD238" s="27"/>
      <c r="DE238" s="12"/>
      <c r="DF238" s="12"/>
      <c r="DG238" s="51"/>
      <c r="DH238" s="17"/>
      <c r="DI238" s="27"/>
      <c r="DJ238" s="12"/>
      <c r="DK238" s="12"/>
      <c r="DL238" s="51"/>
      <c r="DM238" s="17"/>
      <c r="DN238" s="27"/>
      <c r="DO238" s="12"/>
      <c r="DP238" s="12"/>
      <c r="DQ238" s="51"/>
      <c r="DR238" s="17"/>
      <c r="DS238" s="27"/>
      <c r="DT238" s="12"/>
      <c r="DU238" s="12"/>
      <c r="DV238" s="51"/>
      <c r="DW238" s="17"/>
      <c r="DX238" s="27"/>
      <c r="DY238" s="12"/>
      <c r="DZ238" s="12"/>
      <c r="EA238" s="51"/>
      <c r="EB238" s="17"/>
      <c r="EC238" s="27"/>
      <c r="ED238" s="12"/>
      <c r="EE238" s="12"/>
      <c r="EF238" s="51"/>
      <c r="EG238" s="17"/>
      <c r="EH238" s="27"/>
      <c r="EI238" s="12"/>
      <c r="EJ238" s="12"/>
      <c r="EK238" s="51"/>
      <c r="EL238" s="17"/>
      <c r="EM238" s="27"/>
      <c r="EN238" s="12"/>
      <c r="EO238" s="12"/>
      <c r="EP238" s="51"/>
      <c r="EQ238" s="17"/>
      <c r="ER238" s="27"/>
      <c r="ES238" s="12"/>
      <c r="ET238" s="12"/>
      <c r="EU238" s="51"/>
      <c r="EV238" s="17"/>
      <c r="EW238" s="27"/>
      <c r="EX238" s="12"/>
      <c r="EY238" s="12"/>
      <c r="EZ238" s="51"/>
      <c r="FA238" s="17"/>
      <c r="FB238" s="27"/>
      <c r="FC238" s="12"/>
      <c r="FD238" s="12"/>
      <c r="FE238" s="51"/>
      <c r="FF238" s="17"/>
      <c r="FG238" s="27"/>
      <c r="FH238" s="12"/>
      <c r="FI238" s="12"/>
      <c r="FJ238" s="51"/>
      <c r="FK238" s="17"/>
      <c r="FL238" s="27"/>
      <c r="FM238" s="12"/>
      <c r="FN238" s="12"/>
      <c r="FO238" s="51"/>
      <c r="FP238" s="17"/>
      <c r="FQ238" s="27"/>
      <c r="FR238" s="12"/>
      <c r="FS238" s="12"/>
      <c r="FT238" s="51"/>
      <c r="FU238" s="17"/>
      <c r="FV238" s="27"/>
      <c r="FW238" s="12"/>
      <c r="FX238" s="12"/>
      <c r="FY238" s="51"/>
      <c r="FZ238" s="17"/>
      <c r="GA238" s="27"/>
      <c r="GB238" s="12"/>
      <c r="GC238" s="12"/>
      <c r="GD238" s="51"/>
      <c r="GE238" s="17"/>
      <c r="GF238" s="27"/>
      <c r="GG238" s="12"/>
      <c r="GH238" s="12"/>
      <c r="GI238" s="51"/>
      <c r="GJ238" s="17"/>
    </row>
    <row r="239" spans="1:192" ht="15.75">
      <c r="A239" s="26"/>
      <c r="B239" s="26"/>
      <c r="C239" s="27"/>
      <c r="D239" s="12"/>
      <c r="E239" s="12"/>
      <c r="F239" s="51"/>
      <c r="G239" s="17"/>
      <c r="H239" s="27"/>
      <c r="I239" s="12"/>
      <c r="J239" s="12"/>
      <c r="K239" s="51"/>
      <c r="L239" s="17"/>
      <c r="M239" s="27"/>
      <c r="N239" s="12"/>
      <c r="O239" s="12"/>
      <c r="P239" s="51"/>
      <c r="Q239" s="17"/>
      <c r="R239" s="27"/>
      <c r="S239" s="12"/>
      <c r="T239" s="12"/>
      <c r="U239" s="51"/>
      <c r="V239" s="17"/>
      <c r="W239" s="27"/>
      <c r="X239" s="12"/>
      <c r="Y239" s="12"/>
      <c r="Z239" s="51"/>
      <c r="AA239" s="17"/>
      <c r="AB239" s="27"/>
      <c r="AC239" s="12"/>
      <c r="AD239" s="12"/>
      <c r="AE239" s="51"/>
      <c r="AF239" s="17"/>
      <c r="AG239" s="27"/>
      <c r="AH239" s="12"/>
      <c r="AI239" s="12"/>
      <c r="AJ239" s="51"/>
      <c r="AK239" s="17"/>
      <c r="AL239" s="27"/>
      <c r="AM239" s="12"/>
      <c r="AN239" s="12"/>
      <c r="AO239" s="51"/>
      <c r="AP239" s="17"/>
      <c r="AQ239" s="27"/>
      <c r="AR239" s="12"/>
      <c r="AS239" s="12"/>
      <c r="AT239" s="51"/>
      <c r="AU239" s="17"/>
      <c r="AV239" s="27"/>
      <c r="AW239" s="12"/>
      <c r="AX239" s="12"/>
      <c r="AY239" s="51"/>
      <c r="AZ239" s="17"/>
      <c r="BA239" s="27"/>
      <c r="BB239" s="12"/>
      <c r="BC239" s="12"/>
      <c r="BD239" s="51"/>
      <c r="BE239" s="17"/>
      <c r="BF239" s="27"/>
      <c r="BG239" s="12"/>
      <c r="BH239" s="12"/>
      <c r="BI239" s="51"/>
      <c r="BJ239" s="17"/>
      <c r="BK239" s="27"/>
      <c r="BL239" s="12"/>
      <c r="BM239" s="12"/>
      <c r="BN239" s="51"/>
      <c r="BO239" s="17"/>
      <c r="BP239" s="27"/>
      <c r="BQ239" s="12"/>
      <c r="BR239" s="12"/>
      <c r="BS239" s="51"/>
      <c r="BT239" s="17"/>
      <c r="BU239" s="27"/>
      <c r="BV239" s="12"/>
      <c r="BW239" s="12"/>
      <c r="BX239" s="51"/>
      <c r="BY239" s="17"/>
      <c r="BZ239" s="27"/>
      <c r="CA239" s="12"/>
      <c r="CB239" s="12"/>
      <c r="CC239" s="51"/>
      <c r="CD239" s="17"/>
      <c r="CE239" s="27"/>
      <c r="CF239" s="12"/>
      <c r="CG239" s="12"/>
      <c r="CH239" s="51"/>
      <c r="CI239" s="17"/>
      <c r="CJ239" s="27"/>
      <c r="CK239" s="12"/>
      <c r="CL239" s="12"/>
      <c r="CM239" s="51"/>
      <c r="CN239" s="17"/>
      <c r="CO239" s="27"/>
      <c r="CP239" s="12"/>
      <c r="CQ239" s="12"/>
      <c r="CR239" s="51"/>
      <c r="CS239" s="17"/>
      <c r="CT239" s="27"/>
      <c r="CU239" s="12"/>
      <c r="CV239" s="12"/>
      <c r="CW239" s="51"/>
      <c r="CX239" s="17"/>
      <c r="CY239" s="27"/>
      <c r="CZ239" s="12"/>
      <c r="DA239" s="12"/>
      <c r="DB239" s="51"/>
      <c r="DC239" s="17"/>
      <c r="DD239" s="27"/>
      <c r="DE239" s="12"/>
      <c r="DF239" s="12"/>
      <c r="DG239" s="51"/>
      <c r="DH239" s="17"/>
      <c r="DI239" s="27"/>
      <c r="DJ239" s="12"/>
      <c r="DK239" s="12"/>
      <c r="DL239" s="51"/>
      <c r="DM239" s="17"/>
      <c r="DN239" s="27"/>
      <c r="DO239" s="12"/>
      <c r="DP239" s="12"/>
      <c r="DQ239" s="51"/>
      <c r="DR239" s="17"/>
      <c r="DS239" s="27"/>
      <c r="DT239" s="12"/>
      <c r="DU239" s="12"/>
      <c r="DV239" s="51"/>
      <c r="DW239" s="17"/>
      <c r="DX239" s="27"/>
      <c r="DY239" s="12"/>
      <c r="DZ239" s="12"/>
      <c r="EA239" s="51"/>
      <c r="EB239" s="17"/>
      <c r="EC239" s="27"/>
      <c r="ED239" s="12"/>
      <c r="EE239" s="12"/>
      <c r="EF239" s="51"/>
      <c r="EG239" s="17"/>
      <c r="EH239" s="27"/>
      <c r="EI239" s="12"/>
      <c r="EJ239" s="12"/>
      <c r="EK239" s="51"/>
      <c r="EL239" s="17"/>
      <c r="EM239" s="27"/>
      <c r="EN239" s="12"/>
      <c r="EO239" s="12"/>
      <c r="EP239" s="51"/>
      <c r="EQ239" s="17"/>
      <c r="ER239" s="27"/>
      <c r="ES239" s="12"/>
      <c r="ET239" s="12"/>
      <c r="EU239" s="51"/>
      <c r="EV239" s="17"/>
      <c r="EW239" s="27"/>
      <c r="EX239" s="12"/>
      <c r="EY239" s="12"/>
      <c r="EZ239" s="51"/>
      <c r="FA239" s="17"/>
      <c r="FB239" s="27"/>
      <c r="FC239" s="12"/>
      <c r="FD239" s="12"/>
      <c r="FE239" s="51"/>
      <c r="FF239" s="17"/>
      <c r="FG239" s="27"/>
      <c r="FH239" s="12"/>
      <c r="FI239" s="12"/>
      <c r="FJ239" s="51"/>
      <c r="FK239" s="17"/>
      <c r="FL239" s="27"/>
      <c r="FM239" s="12"/>
      <c r="FN239" s="12"/>
      <c r="FO239" s="51"/>
      <c r="FP239" s="17"/>
      <c r="FQ239" s="27"/>
      <c r="FR239" s="12"/>
      <c r="FS239" s="12"/>
      <c r="FT239" s="51"/>
      <c r="FU239" s="17"/>
      <c r="FV239" s="27"/>
      <c r="FW239" s="12"/>
      <c r="FX239" s="12"/>
      <c r="FY239" s="51"/>
      <c r="FZ239" s="17"/>
      <c r="GA239" s="27"/>
      <c r="GB239" s="12"/>
      <c r="GC239" s="12"/>
      <c r="GD239" s="51"/>
      <c r="GE239" s="17"/>
      <c r="GF239" s="27"/>
      <c r="GG239" s="12"/>
      <c r="GH239" s="12"/>
      <c r="GI239" s="51"/>
      <c r="GJ239" s="17"/>
    </row>
    <row r="240" spans="1:192" ht="15.75">
      <c r="A240" s="26"/>
      <c r="B240" s="26"/>
      <c r="C240" s="27"/>
      <c r="D240" s="12"/>
      <c r="E240" s="12"/>
      <c r="F240" s="51"/>
      <c r="G240" s="17"/>
      <c r="H240" s="27"/>
      <c r="I240" s="12"/>
      <c r="J240" s="12"/>
      <c r="K240" s="51"/>
      <c r="L240" s="17"/>
      <c r="M240" s="27"/>
      <c r="N240" s="12"/>
      <c r="O240" s="12"/>
      <c r="P240" s="51"/>
      <c r="Q240" s="17"/>
      <c r="R240" s="27"/>
      <c r="S240" s="12"/>
      <c r="T240" s="12"/>
      <c r="U240" s="51"/>
      <c r="V240" s="17"/>
      <c r="W240" s="27"/>
      <c r="X240" s="12"/>
      <c r="Y240" s="12"/>
      <c r="Z240" s="51"/>
      <c r="AA240" s="17"/>
      <c r="AB240" s="27"/>
      <c r="AC240" s="12"/>
      <c r="AD240" s="12"/>
      <c r="AE240" s="51"/>
      <c r="AF240" s="17"/>
      <c r="AG240" s="27"/>
      <c r="AH240" s="12"/>
      <c r="AI240" s="12"/>
      <c r="AJ240" s="51"/>
      <c r="AK240" s="17"/>
      <c r="AL240" s="27"/>
      <c r="AM240" s="12"/>
      <c r="AN240" s="12"/>
      <c r="AO240" s="51"/>
      <c r="AP240" s="17"/>
      <c r="AQ240" s="27"/>
      <c r="AR240" s="12"/>
      <c r="AS240" s="12"/>
      <c r="AT240" s="51"/>
      <c r="AU240" s="17"/>
      <c r="AV240" s="27"/>
      <c r="AW240" s="12"/>
      <c r="AX240" s="12"/>
      <c r="AY240" s="51"/>
      <c r="AZ240" s="17"/>
      <c r="BA240" s="27"/>
      <c r="BB240" s="12"/>
      <c r="BC240" s="12"/>
      <c r="BD240" s="51"/>
      <c r="BE240" s="17"/>
      <c r="BF240" s="27"/>
      <c r="BG240" s="12"/>
      <c r="BH240" s="12"/>
      <c r="BI240" s="51"/>
      <c r="BJ240" s="17"/>
      <c r="BK240" s="27"/>
      <c r="BL240" s="12"/>
      <c r="BM240" s="12"/>
      <c r="BN240" s="51"/>
      <c r="BO240" s="17"/>
      <c r="BP240" s="27"/>
      <c r="BQ240" s="12"/>
      <c r="BR240" s="12"/>
      <c r="BS240" s="51"/>
      <c r="BT240" s="17"/>
      <c r="BU240" s="27"/>
      <c r="BV240" s="12"/>
      <c r="BW240" s="12"/>
      <c r="BX240" s="51"/>
      <c r="BY240" s="17"/>
      <c r="BZ240" s="27"/>
      <c r="CA240" s="12"/>
      <c r="CB240" s="12"/>
      <c r="CC240" s="51"/>
      <c r="CD240" s="17"/>
      <c r="CE240" s="27"/>
      <c r="CF240" s="12"/>
      <c r="CG240" s="12"/>
      <c r="CH240" s="51"/>
      <c r="CI240" s="17"/>
      <c r="CJ240" s="27"/>
      <c r="CK240" s="12"/>
      <c r="CL240" s="12"/>
      <c r="CM240" s="51"/>
      <c r="CN240" s="17"/>
      <c r="CO240" s="27"/>
      <c r="CP240" s="12"/>
      <c r="CQ240" s="12"/>
      <c r="CR240" s="51"/>
      <c r="CS240" s="17"/>
      <c r="CT240" s="27"/>
      <c r="CU240" s="12"/>
      <c r="CV240" s="12"/>
      <c r="CW240" s="51"/>
      <c r="CX240" s="17"/>
      <c r="CY240" s="27"/>
      <c r="CZ240" s="12"/>
      <c r="DA240" s="12"/>
      <c r="DB240" s="51"/>
      <c r="DC240" s="17"/>
      <c r="DD240" s="27"/>
      <c r="DE240" s="12"/>
      <c r="DF240" s="12"/>
      <c r="DG240" s="51"/>
      <c r="DH240" s="17"/>
      <c r="DI240" s="27"/>
      <c r="DJ240" s="12"/>
      <c r="DK240" s="12"/>
      <c r="DL240" s="51"/>
      <c r="DM240" s="17"/>
      <c r="DN240" s="27"/>
      <c r="DO240" s="12"/>
      <c r="DP240" s="12"/>
      <c r="DQ240" s="51"/>
      <c r="DR240" s="17"/>
      <c r="DS240" s="27"/>
      <c r="DT240" s="12"/>
      <c r="DU240" s="12"/>
      <c r="DV240" s="51"/>
      <c r="DW240" s="17"/>
      <c r="DX240" s="27"/>
      <c r="DY240" s="12"/>
      <c r="DZ240" s="12"/>
      <c r="EA240" s="51"/>
      <c r="EB240" s="17"/>
      <c r="EC240" s="27"/>
      <c r="ED240" s="12"/>
      <c r="EE240" s="12"/>
      <c r="EF240" s="51"/>
      <c r="EG240" s="17"/>
      <c r="EH240" s="27"/>
      <c r="EI240" s="12"/>
      <c r="EJ240" s="12"/>
      <c r="EK240" s="51"/>
      <c r="EL240" s="17"/>
      <c r="EM240" s="27"/>
      <c r="EN240" s="12"/>
      <c r="EO240" s="12"/>
      <c r="EP240" s="51"/>
      <c r="EQ240" s="17"/>
      <c r="ER240" s="27"/>
      <c r="ES240" s="12"/>
      <c r="ET240" s="12"/>
      <c r="EU240" s="51"/>
      <c r="EV240" s="17"/>
      <c r="EW240" s="27"/>
      <c r="EX240" s="12"/>
      <c r="EY240" s="12"/>
      <c r="EZ240" s="51"/>
      <c r="FA240" s="17"/>
      <c r="FB240" s="27"/>
      <c r="FC240" s="12"/>
      <c r="FD240" s="12"/>
      <c r="FE240" s="51"/>
      <c r="FF240" s="17"/>
      <c r="FG240" s="27"/>
      <c r="FH240" s="12"/>
      <c r="FI240" s="12"/>
      <c r="FJ240" s="51"/>
      <c r="FK240" s="17"/>
      <c r="FL240" s="27"/>
      <c r="FM240" s="12"/>
      <c r="FN240" s="12"/>
      <c r="FO240" s="51"/>
      <c r="FP240" s="17"/>
      <c r="FQ240" s="27"/>
      <c r="FR240" s="12"/>
      <c r="FS240" s="12"/>
      <c r="FT240" s="51"/>
      <c r="FU240" s="17"/>
      <c r="FV240" s="27"/>
      <c r="FW240" s="12"/>
      <c r="FX240" s="12"/>
      <c r="FY240" s="51"/>
      <c r="FZ240" s="17"/>
      <c r="GA240" s="27"/>
      <c r="GB240" s="12"/>
      <c r="GC240" s="12"/>
      <c r="GD240" s="51"/>
      <c r="GE240" s="17"/>
      <c r="GF240" s="27"/>
      <c r="GG240" s="12"/>
      <c r="GH240" s="12"/>
      <c r="GI240" s="51"/>
      <c r="GJ240" s="17"/>
    </row>
    <row r="241" spans="1:192" ht="15.75">
      <c r="A241" s="26"/>
      <c r="B241" s="26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</row>
    <row r="242" spans="1:192" ht="15.75">
      <c r="A242" s="26"/>
      <c r="B242" s="26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</row>
    <row r="243" spans="1:192" ht="15.75">
      <c r="A243" s="26"/>
      <c r="B243" s="26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</row>
    <row r="244" spans="1:192" ht="15.75">
      <c r="A244" s="26"/>
      <c r="B244" s="26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</row>
    <row r="245" spans="1:192" ht="15.75">
      <c r="A245" s="26"/>
      <c r="B245" s="26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</row>
    <row r="246" spans="1:192" ht="15.75">
      <c r="A246" s="26"/>
      <c r="B246" s="26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</row>
    <row r="247" spans="1:192" ht="15.75">
      <c r="A247" s="26"/>
      <c r="B247" s="26"/>
      <c r="D247" s="18"/>
      <c r="E247" s="52"/>
      <c r="F247" s="34"/>
      <c r="G247" s="53"/>
      <c r="I247" s="18"/>
      <c r="J247" s="52"/>
      <c r="K247" s="34"/>
      <c r="L247" s="53"/>
      <c r="N247" s="18"/>
      <c r="O247" s="52"/>
      <c r="P247" s="34"/>
      <c r="Q247" s="53"/>
      <c r="S247" s="18"/>
      <c r="T247" s="52"/>
      <c r="U247" s="34"/>
      <c r="V247" s="53"/>
      <c r="X247" s="18"/>
      <c r="Y247" s="52"/>
      <c r="Z247" s="34"/>
      <c r="AA247" s="53"/>
      <c r="AC247" s="18"/>
      <c r="AD247" s="52"/>
      <c r="AE247" s="34"/>
      <c r="AF247" s="53"/>
      <c r="AH247" s="18"/>
      <c r="AI247" s="52"/>
      <c r="AJ247" s="34"/>
      <c r="AK247" s="53"/>
      <c r="AM247" s="18"/>
      <c r="AN247" s="52"/>
      <c r="AO247" s="34"/>
      <c r="AP247" s="53"/>
      <c r="AR247" s="18"/>
      <c r="AS247" s="52"/>
      <c r="AT247" s="34"/>
      <c r="AU247" s="53"/>
      <c r="AW247" s="18"/>
      <c r="AX247" s="52"/>
      <c r="AY247" s="34"/>
      <c r="AZ247" s="53"/>
      <c r="BB247" s="18"/>
      <c r="BC247" s="52"/>
      <c r="BD247" s="34"/>
      <c r="BE247" s="53"/>
      <c r="BG247" s="18"/>
      <c r="BH247" s="52"/>
      <c r="BI247" s="34"/>
      <c r="BJ247" s="53"/>
      <c r="BL247" s="18"/>
      <c r="BM247" s="52"/>
      <c r="BN247" s="34"/>
      <c r="BO247" s="53"/>
      <c r="BQ247" s="18"/>
      <c r="BR247" s="52"/>
      <c r="BS247" s="34"/>
      <c r="BT247" s="53"/>
      <c r="BV247" s="18"/>
      <c r="BW247" s="52"/>
      <c r="BX247" s="34"/>
      <c r="BY247" s="53"/>
      <c r="CA247" s="18"/>
      <c r="CB247" s="52"/>
      <c r="CC247" s="34"/>
      <c r="CD247" s="53"/>
      <c r="CF247" s="18"/>
      <c r="CG247" s="52"/>
      <c r="CH247" s="34"/>
      <c r="CI247" s="53"/>
      <c r="CK247" s="18"/>
      <c r="CL247" s="52"/>
      <c r="CM247" s="34"/>
      <c r="CN247" s="53"/>
      <c r="CP247" s="18"/>
      <c r="CQ247" s="52"/>
      <c r="CR247" s="34"/>
      <c r="CS247" s="53"/>
      <c r="CU247" s="18"/>
      <c r="CV247" s="52"/>
      <c r="CW247" s="34"/>
      <c r="CX247" s="53"/>
      <c r="CZ247" s="18"/>
      <c r="DA247" s="52"/>
      <c r="DB247" s="34"/>
      <c r="DC247" s="53"/>
      <c r="DE247" s="18"/>
      <c r="DF247" s="52"/>
      <c r="DG247" s="34"/>
      <c r="DH247" s="53"/>
      <c r="DJ247" s="18"/>
      <c r="DK247" s="52"/>
      <c r="DL247" s="34"/>
      <c r="DM247" s="53"/>
      <c r="DO247" s="18"/>
      <c r="DP247" s="52"/>
      <c r="DQ247" s="34"/>
      <c r="DR247" s="53"/>
      <c r="DT247" s="18"/>
      <c r="DU247" s="52"/>
      <c r="DV247" s="34"/>
      <c r="DW247" s="53"/>
      <c r="DY247" s="18"/>
      <c r="DZ247" s="52"/>
      <c r="EA247" s="34"/>
      <c r="EB247" s="53"/>
      <c r="ED247" s="18"/>
      <c r="EE247" s="52"/>
      <c r="EF247" s="34"/>
      <c r="EG247" s="53"/>
      <c r="EI247" s="18"/>
      <c r="EJ247" s="52"/>
      <c r="EK247" s="34"/>
      <c r="EL247" s="53"/>
      <c r="EN247" s="18"/>
      <c r="EO247" s="52"/>
      <c r="EP247" s="34"/>
      <c r="EQ247" s="53"/>
      <c r="ES247" s="18"/>
      <c r="ET247" s="52"/>
      <c r="EU247" s="34"/>
      <c r="EV247" s="53"/>
      <c r="EX247" s="18"/>
      <c r="EY247" s="52"/>
      <c r="EZ247" s="34"/>
      <c r="FA247" s="53"/>
      <c r="FC247" s="18"/>
      <c r="FD247" s="52"/>
      <c r="FE247" s="34"/>
      <c r="FF247" s="53"/>
      <c r="FH247" s="18"/>
      <c r="FI247" s="52"/>
      <c r="FJ247" s="34"/>
      <c r="FK247" s="53"/>
      <c r="FM247" s="18"/>
      <c r="FN247" s="52"/>
      <c r="FO247" s="34"/>
      <c r="FP247" s="53"/>
      <c r="FR247" s="18"/>
      <c r="FS247" s="52"/>
      <c r="FT247" s="34"/>
      <c r="FU247" s="53"/>
      <c r="FW247" s="18"/>
      <c r="FX247" s="52"/>
      <c r="FY247" s="34"/>
      <c r="FZ247" s="53"/>
      <c r="GB247" s="18"/>
      <c r="GC247" s="52"/>
      <c r="GD247" s="34"/>
      <c r="GE247" s="53"/>
      <c r="GG247" s="18"/>
      <c r="GH247" s="52"/>
      <c r="GI247" s="34"/>
      <c r="GJ247" s="53"/>
    </row>
    <row r="248" spans="1:192" ht="15.75">
      <c r="A248" s="26"/>
      <c r="B248" s="26"/>
      <c r="D248" s="18"/>
      <c r="E248" s="18"/>
      <c r="F248" s="49"/>
      <c r="G248" s="14"/>
      <c r="I248" s="18"/>
      <c r="J248" s="18"/>
      <c r="K248" s="49"/>
      <c r="L248" s="14"/>
      <c r="N248" s="18"/>
      <c r="O248" s="18"/>
      <c r="P248" s="49"/>
      <c r="Q248" s="14"/>
      <c r="S248" s="18"/>
      <c r="T248" s="18"/>
      <c r="U248" s="49"/>
      <c r="V248" s="14"/>
      <c r="X248" s="18"/>
      <c r="Y248" s="18"/>
      <c r="Z248" s="49"/>
      <c r="AA248" s="14"/>
      <c r="AC248" s="18"/>
      <c r="AD248" s="18"/>
      <c r="AE248" s="49"/>
      <c r="AF248" s="14"/>
      <c r="AH248" s="18"/>
      <c r="AI248" s="18"/>
      <c r="AJ248" s="49"/>
      <c r="AK248" s="14"/>
      <c r="AM248" s="18"/>
      <c r="AN248" s="18"/>
      <c r="AO248" s="49"/>
      <c r="AP248" s="14"/>
      <c r="AR248" s="18"/>
      <c r="AS248" s="18"/>
      <c r="AT248" s="49"/>
      <c r="AU248" s="14"/>
      <c r="AW248" s="18"/>
      <c r="AX248" s="18"/>
      <c r="AY248" s="49"/>
      <c r="AZ248" s="14"/>
      <c r="BB248" s="18"/>
      <c r="BC248" s="18"/>
      <c r="BD248" s="49"/>
      <c r="BE248" s="14"/>
      <c r="BG248" s="18"/>
      <c r="BH248" s="18"/>
      <c r="BI248" s="49"/>
      <c r="BJ248" s="14"/>
      <c r="BL248" s="18"/>
      <c r="BM248" s="18"/>
      <c r="BN248" s="49"/>
      <c r="BO248" s="14"/>
      <c r="BQ248" s="18"/>
      <c r="BR248" s="18"/>
      <c r="BS248" s="49"/>
      <c r="BT248" s="14"/>
      <c r="BV248" s="18"/>
      <c r="BW248" s="18"/>
      <c r="BX248" s="49"/>
      <c r="BY248" s="14"/>
      <c r="CA248" s="18"/>
      <c r="CB248" s="18"/>
      <c r="CC248" s="49"/>
      <c r="CD248" s="14"/>
      <c r="CF248" s="18"/>
      <c r="CG248" s="18"/>
      <c r="CH248" s="49"/>
      <c r="CI248" s="14"/>
      <c r="CK248" s="18"/>
      <c r="CL248" s="18"/>
      <c r="CM248" s="49"/>
      <c r="CN248" s="14"/>
      <c r="CP248" s="18"/>
      <c r="CQ248" s="18"/>
      <c r="CR248" s="49"/>
      <c r="CS248" s="14"/>
      <c r="CU248" s="18"/>
      <c r="CV248" s="18"/>
      <c r="CW248" s="49"/>
      <c r="CX248" s="14"/>
      <c r="CZ248" s="18"/>
      <c r="DA248" s="18"/>
      <c r="DB248" s="49"/>
      <c r="DC248" s="14"/>
      <c r="DE248" s="18"/>
      <c r="DF248" s="18"/>
      <c r="DG248" s="49"/>
      <c r="DH248" s="14"/>
      <c r="DJ248" s="18"/>
      <c r="DK248" s="18"/>
      <c r="DL248" s="49"/>
      <c r="DM248" s="14"/>
      <c r="DO248" s="18"/>
      <c r="DP248" s="18"/>
      <c r="DQ248" s="49"/>
      <c r="DR248" s="14"/>
      <c r="DT248" s="18"/>
      <c r="DU248" s="18"/>
      <c r="DV248" s="49"/>
      <c r="DW248" s="14"/>
      <c r="DY248" s="18"/>
      <c r="DZ248" s="18"/>
      <c r="EA248" s="49"/>
      <c r="EB248" s="14"/>
      <c r="ED248" s="18"/>
      <c r="EE248" s="18"/>
      <c r="EF248" s="49"/>
      <c r="EG248" s="14"/>
      <c r="EI248" s="18"/>
      <c r="EJ248" s="18"/>
      <c r="EK248" s="49"/>
      <c r="EL248" s="14"/>
      <c r="EN248" s="18"/>
      <c r="EO248" s="18"/>
      <c r="EP248" s="49"/>
      <c r="EQ248" s="14"/>
      <c r="ES248" s="18"/>
      <c r="ET248" s="18"/>
      <c r="EU248" s="49"/>
      <c r="EV248" s="14"/>
      <c r="EX248" s="18"/>
      <c r="EY248" s="18"/>
      <c r="EZ248" s="49"/>
      <c r="FA248" s="14"/>
      <c r="FC248" s="18"/>
      <c r="FD248" s="18"/>
      <c r="FE248" s="49"/>
      <c r="FF248" s="14"/>
      <c r="FH248" s="18"/>
      <c r="FI248" s="18"/>
      <c r="FJ248" s="49"/>
      <c r="FK248" s="14"/>
      <c r="FM248" s="18"/>
      <c r="FN248" s="18"/>
      <c r="FO248" s="49"/>
      <c r="FP248" s="14"/>
      <c r="FR248" s="18"/>
      <c r="FS248" s="18"/>
      <c r="FT248" s="49"/>
      <c r="FU248" s="14"/>
      <c r="FW248" s="18"/>
      <c r="FX248" s="18"/>
      <c r="FY248" s="49"/>
      <c r="FZ248" s="14"/>
      <c r="GB248" s="18"/>
      <c r="GC248" s="18"/>
      <c r="GD248" s="49"/>
      <c r="GE248" s="14"/>
      <c r="GG248" s="18"/>
      <c r="GH248" s="18"/>
      <c r="GI248" s="49"/>
      <c r="GJ248" s="14"/>
    </row>
    <row r="249" spans="1:192" ht="15.75">
      <c r="A249" s="26"/>
      <c r="B249" s="26"/>
      <c r="D249" s="18"/>
      <c r="E249" s="18"/>
      <c r="F249" s="49"/>
      <c r="G249" s="14"/>
      <c r="I249" s="18"/>
      <c r="J249" s="18"/>
      <c r="K249" s="49"/>
      <c r="L249" s="14"/>
      <c r="N249" s="18"/>
      <c r="O249" s="18"/>
      <c r="P249" s="49"/>
      <c r="Q249" s="14"/>
      <c r="S249" s="18"/>
      <c r="T249" s="18"/>
      <c r="U249" s="49"/>
      <c r="V249" s="14"/>
      <c r="X249" s="18"/>
      <c r="Y249" s="18"/>
      <c r="Z249" s="49"/>
      <c r="AA249" s="14"/>
      <c r="AC249" s="18"/>
      <c r="AD249" s="18"/>
      <c r="AE249" s="49"/>
      <c r="AF249" s="14"/>
      <c r="AH249" s="18"/>
      <c r="AI249" s="18"/>
      <c r="AJ249" s="49"/>
      <c r="AK249" s="14"/>
      <c r="AM249" s="18"/>
      <c r="AN249" s="18"/>
      <c r="AO249" s="49"/>
      <c r="AP249" s="14"/>
      <c r="AR249" s="18"/>
      <c r="AS249" s="18"/>
      <c r="AT249" s="49"/>
      <c r="AU249" s="14"/>
      <c r="AW249" s="18"/>
      <c r="AX249" s="18"/>
      <c r="AY249" s="49"/>
      <c r="AZ249" s="14"/>
      <c r="BB249" s="18"/>
      <c r="BC249" s="18"/>
      <c r="BD249" s="49"/>
      <c r="BE249" s="14"/>
      <c r="BG249" s="18"/>
      <c r="BH249" s="18"/>
      <c r="BI249" s="49"/>
      <c r="BJ249" s="14"/>
      <c r="BL249" s="18"/>
      <c r="BM249" s="18"/>
      <c r="BN249" s="49"/>
      <c r="BO249" s="14"/>
      <c r="BQ249" s="18"/>
      <c r="BR249" s="18"/>
      <c r="BS249" s="49"/>
      <c r="BT249" s="14"/>
      <c r="BV249" s="18"/>
      <c r="BW249" s="18"/>
      <c r="BX249" s="49"/>
      <c r="BY249" s="14"/>
      <c r="CA249" s="18"/>
      <c r="CB249" s="18"/>
      <c r="CC249" s="49"/>
      <c r="CD249" s="14"/>
      <c r="CF249" s="18"/>
      <c r="CG249" s="18"/>
      <c r="CH249" s="49"/>
      <c r="CI249" s="14"/>
      <c r="CK249" s="18"/>
      <c r="CL249" s="18"/>
      <c r="CM249" s="49"/>
      <c r="CN249" s="14"/>
      <c r="CP249" s="18"/>
      <c r="CQ249" s="18"/>
      <c r="CR249" s="49"/>
      <c r="CS249" s="14"/>
      <c r="CU249" s="18"/>
      <c r="CV249" s="18"/>
      <c r="CW249" s="49"/>
      <c r="CX249" s="14"/>
      <c r="CZ249" s="18"/>
      <c r="DA249" s="18"/>
      <c r="DB249" s="49"/>
      <c r="DC249" s="14"/>
      <c r="DE249" s="18"/>
      <c r="DF249" s="18"/>
      <c r="DG249" s="49"/>
      <c r="DH249" s="14"/>
      <c r="DJ249" s="18"/>
      <c r="DK249" s="18"/>
      <c r="DL249" s="49"/>
      <c r="DM249" s="14"/>
      <c r="DO249" s="18"/>
      <c r="DP249" s="18"/>
      <c r="DQ249" s="49"/>
      <c r="DR249" s="14"/>
      <c r="DT249" s="18"/>
      <c r="DU249" s="18"/>
      <c r="DV249" s="49"/>
      <c r="DW249" s="14"/>
      <c r="DY249" s="18"/>
      <c r="DZ249" s="18"/>
      <c r="EA249" s="49"/>
      <c r="EB249" s="14"/>
      <c r="ED249" s="18"/>
      <c r="EE249" s="18"/>
      <c r="EF249" s="49"/>
      <c r="EG249" s="14"/>
      <c r="EI249" s="18"/>
      <c r="EJ249" s="18"/>
      <c r="EK249" s="49"/>
      <c r="EL249" s="14"/>
      <c r="EN249" s="18"/>
      <c r="EO249" s="18"/>
      <c r="EP249" s="49"/>
      <c r="EQ249" s="14"/>
      <c r="ES249" s="18"/>
      <c r="ET249" s="18"/>
      <c r="EU249" s="49"/>
      <c r="EV249" s="14"/>
      <c r="EX249" s="18"/>
      <c r="EY249" s="18"/>
      <c r="EZ249" s="49"/>
      <c r="FA249" s="14"/>
      <c r="FC249" s="18"/>
      <c r="FD249" s="18"/>
      <c r="FE249" s="49"/>
      <c r="FF249" s="14"/>
      <c r="FH249" s="18"/>
      <c r="FI249" s="18"/>
      <c r="FJ249" s="49"/>
      <c r="FK249" s="14"/>
      <c r="FM249" s="18"/>
      <c r="FN249" s="18"/>
      <c r="FO249" s="49"/>
      <c r="FP249" s="14"/>
      <c r="FR249" s="18"/>
      <c r="FS249" s="18"/>
      <c r="FT249" s="49"/>
      <c r="FU249" s="14"/>
      <c r="FW249" s="18"/>
      <c r="FX249" s="18"/>
      <c r="FY249" s="49"/>
      <c r="FZ249" s="14"/>
      <c r="GB249" s="18"/>
      <c r="GC249" s="18"/>
      <c r="GD249" s="49"/>
      <c r="GE249" s="14"/>
      <c r="GG249" s="18"/>
      <c r="GH249" s="18"/>
      <c r="GI249" s="49"/>
      <c r="GJ249" s="14"/>
    </row>
    <row r="250" spans="1:192" ht="15.75">
      <c r="A250" s="26"/>
      <c r="B250" s="26"/>
      <c r="D250" s="18"/>
      <c r="E250" s="18"/>
      <c r="F250" s="49"/>
      <c r="G250" s="14"/>
      <c r="I250" s="18"/>
      <c r="J250" s="18"/>
      <c r="K250" s="49"/>
      <c r="L250" s="14"/>
      <c r="N250" s="18"/>
      <c r="O250" s="18"/>
      <c r="P250" s="49"/>
      <c r="Q250" s="14"/>
      <c r="S250" s="18"/>
      <c r="T250" s="18"/>
      <c r="U250" s="49"/>
      <c r="V250" s="14"/>
      <c r="X250" s="18"/>
      <c r="Y250" s="18"/>
      <c r="Z250" s="49"/>
      <c r="AA250" s="14"/>
      <c r="AC250" s="18"/>
      <c r="AD250" s="18"/>
      <c r="AE250" s="49"/>
      <c r="AF250" s="14"/>
      <c r="AH250" s="18"/>
      <c r="AI250" s="18"/>
      <c r="AJ250" s="49"/>
      <c r="AK250" s="14"/>
      <c r="AM250" s="18"/>
      <c r="AN250" s="18"/>
      <c r="AO250" s="49"/>
      <c r="AP250" s="14"/>
      <c r="AR250" s="18"/>
      <c r="AS250" s="18"/>
      <c r="AT250" s="49"/>
      <c r="AU250" s="14"/>
      <c r="AW250" s="18"/>
      <c r="AX250" s="18"/>
      <c r="AY250" s="49"/>
      <c r="AZ250" s="14"/>
      <c r="BB250" s="18"/>
      <c r="BC250" s="18"/>
      <c r="BD250" s="49"/>
      <c r="BE250" s="14"/>
      <c r="BG250" s="18"/>
      <c r="BH250" s="18"/>
      <c r="BI250" s="49"/>
      <c r="BJ250" s="14"/>
      <c r="BL250" s="18"/>
      <c r="BM250" s="18"/>
      <c r="BN250" s="49"/>
      <c r="BO250" s="14"/>
      <c r="BQ250" s="18"/>
      <c r="BR250" s="18"/>
      <c r="BS250" s="49"/>
      <c r="BT250" s="14"/>
      <c r="BV250" s="18"/>
      <c r="BW250" s="18"/>
      <c r="BX250" s="49"/>
      <c r="BY250" s="14"/>
      <c r="CA250" s="18"/>
      <c r="CB250" s="18"/>
      <c r="CC250" s="49"/>
      <c r="CD250" s="14"/>
      <c r="CF250" s="18"/>
      <c r="CG250" s="18"/>
      <c r="CH250" s="49"/>
      <c r="CI250" s="14"/>
      <c r="CK250" s="18"/>
      <c r="CL250" s="18"/>
      <c r="CM250" s="49"/>
      <c r="CN250" s="14"/>
      <c r="CP250" s="18"/>
      <c r="CQ250" s="18"/>
      <c r="CR250" s="49"/>
      <c r="CS250" s="14"/>
      <c r="CU250" s="18"/>
      <c r="CV250" s="18"/>
      <c r="CW250" s="49"/>
      <c r="CX250" s="14"/>
      <c r="CZ250" s="18"/>
      <c r="DA250" s="18"/>
      <c r="DB250" s="49"/>
      <c r="DC250" s="14"/>
      <c r="DE250" s="18"/>
      <c r="DF250" s="18"/>
      <c r="DG250" s="49"/>
      <c r="DH250" s="14"/>
      <c r="DJ250" s="18"/>
      <c r="DK250" s="18"/>
      <c r="DL250" s="49"/>
      <c r="DM250" s="14"/>
      <c r="DO250" s="18"/>
      <c r="DP250" s="18"/>
      <c r="DQ250" s="49"/>
      <c r="DR250" s="14"/>
      <c r="DT250" s="18"/>
      <c r="DU250" s="18"/>
      <c r="DV250" s="49"/>
      <c r="DW250" s="14"/>
      <c r="DY250" s="18"/>
      <c r="DZ250" s="18"/>
      <c r="EA250" s="49"/>
      <c r="EB250" s="14"/>
      <c r="ED250" s="18"/>
      <c r="EE250" s="18"/>
      <c r="EF250" s="49"/>
      <c r="EG250" s="14"/>
      <c r="EI250" s="18"/>
      <c r="EJ250" s="18"/>
      <c r="EK250" s="49"/>
      <c r="EL250" s="14"/>
      <c r="EN250" s="18"/>
      <c r="EO250" s="18"/>
      <c r="EP250" s="49"/>
      <c r="EQ250" s="14"/>
      <c r="ES250" s="18"/>
      <c r="ET250" s="18"/>
      <c r="EU250" s="49"/>
      <c r="EV250" s="14"/>
      <c r="EX250" s="18"/>
      <c r="EY250" s="18"/>
      <c r="EZ250" s="49"/>
      <c r="FA250" s="14"/>
      <c r="FC250" s="18"/>
      <c r="FD250" s="18"/>
      <c r="FE250" s="49"/>
      <c r="FF250" s="14"/>
      <c r="FH250" s="18"/>
      <c r="FI250" s="18"/>
      <c r="FJ250" s="49"/>
      <c r="FK250" s="14"/>
      <c r="FM250" s="18"/>
      <c r="FN250" s="18"/>
      <c r="FO250" s="49"/>
      <c r="FP250" s="14"/>
      <c r="FR250" s="18"/>
      <c r="FS250" s="18"/>
      <c r="FT250" s="49"/>
      <c r="FU250" s="14"/>
      <c r="FW250" s="18"/>
      <c r="FX250" s="18"/>
      <c r="FY250" s="49"/>
      <c r="FZ250" s="14"/>
      <c r="GB250" s="18"/>
      <c r="GC250" s="18"/>
      <c r="GD250" s="49"/>
      <c r="GE250" s="14"/>
      <c r="GG250" s="18"/>
      <c r="GH250" s="18"/>
      <c r="GI250" s="49"/>
      <c r="GJ250" s="14"/>
    </row>
    <row r="251" spans="1:192" ht="15.75">
      <c r="A251" s="26"/>
      <c r="B251" s="26"/>
      <c r="D251" s="18"/>
      <c r="E251" s="18"/>
      <c r="F251" s="49"/>
      <c r="G251" s="14"/>
      <c r="I251" s="18"/>
      <c r="J251" s="18"/>
      <c r="K251" s="49"/>
      <c r="L251" s="14"/>
      <c r="N251" s="18"/>
      <c r="O251" s="18"/>
      <c r="P251" s="49"/>
      <c r="Q251" s="14"/>
      <c r="S251" s="18"/>
      <c r="T251" s="18"/>
      <c r="U251" s="49"/>
      <c r="V251" s="14"/>
      <c r="X251" s="18"/>
      <c r="Y251" s="18"/>
      <c r="Z251" s="49"/>
      <c r="AA251" s="14"/>
      <c r="AC251" s="18"/>
      <c r="AD251" s="18"/>
      <c r="AE251" s="49"/>
      <c r="AF251" s="14"/>
      <c r="AH251" s="18"/>
      <c r="AI251" s="18"/>
      <c r="AJ251" s="49"/>
      <c r="AK251" s="14"/>
      <c r="AM251" s="18"/>
      <c r="AN251" s="18"/>
      <c r="AO251" s="49"/>
      <c r="AP251" s="14"/>
      <c r="AR251" s="18"/>
      <c r="AS251" s="18"/>
      <c r="AT251" s="49"/>
      <c r="AU251" s="14"/>
      <c r="AW251" s="18"/>
      <c r="AX251" s="18"/>
      <c r="AY251" s="49"/>
      <c r="AZ251" s="14"/>
      <c r="BB251" s="18"/>
      <c r="BC251" s="18"/>
      <c r="BD251" s="49"/>
      <c r="BE251" s="14"/>
      <c r="BG251" s="18"/>
      <c r="BH251" s="18"/>
      <c r="BI251" s="49"/>
      <c r="BJ251" s="14"/>
      <c r="BL251" s="18"/>
      <c r="BM251" s="18"/>
      <c r="BN251" s="49"/>
      <c r="BO251" s="14"/>
      <c r="BQ251" s="18"/>
      <c r="BR251" s="18"/>
      <c r="BS251" s="49"/>
      <c r="BT251" s="14"/>
      <c r="BV251" s="18"/>
      <c r="BW251" s="18"/>
      <c r="BX251" s="49"/>
      <c r="BY251" s="14"/>
      <c r="CA251" s="18"/>
      <c r="CB251" s="18"/>
      <c r="CC251" s="49"/>
      <c r="CD251" s="14"/>
      <c r="CF251" s="18"/>
      <c r="CG251" s="18"/>
      <c r="CH251" s="49"/>
      <c r="CI251" s="14"/>
      <c r="CK251" s="18"/>
      <c r="CL251" s="18"/>
      <c r="CM251" s="49"/>
      <c r="CN251" s="14"/>
      <c r="CP251" s="18"/>
      <c r="CQ251" s="18"/>
      <c r="CR251" s="49"/>
      <c r="CS251" s="14"/>
      <c r="CU251" s="18"/>
      <c r="CV251" s="18"/>
      <c r="CW251" s="49"/>
      <c r="CX251" s="14"/>
      <c r="CZ251" s="18"/>
      <c r="DA251" s="18"/>
      <c r="DB251" s="49"/>
      <c r="DC251" s="14"/>
      <c r="DE251" s="18"/>
      <c r="DF251" s="18"/>
      <c r="DG251" s="49"/>
      <c r="DH251" s="14"/>
      <c r="DJ251" s="18"/>
      <c r="DK251" s="18"/>
      <c r="DL251" s="49"/>
      <c r="DM251" s="14"/>
      <c r="DO251" s="18"/>
      <c r="DP251" s="18"/>
      <c r="DQ251" s="49"/>
      <c r="DR251" s="14"/>
      <c r="DT251" s="18"/>
      <c r="DU251" s="18"/>
      <c r="DV251" s="49"/>
      <c r="DW251" s="14"/>
      <c r="DY251" s="18"/>
      <c r="DZ251" s="18"/>
      <c r="EA251" s="49"/>
      <c r="EB251" s="14"/>
      <c r="ED251" s="18"/>
      <c r="EE251" s="18"/>
      <c r="EF251" s="49"/>
      <c r="EG251" s="14"/>
      <c r="EI251" s="18"/>
      <c r="EJ251" s="18"/>
      <c r="EK251" s="49"/>
      <c r="EL251" s="14"/>
      <c r="EN251" s="18"/>
      <c r="EO251" s="18"/>
      <c r="EP251" s="49"/>
      <c r="EQ251" s="14"/>
      <c r="ES251" s="18"/>
      <c r="ET251" s="18"/>
      <c r="EU251" s="49"/>
      <c r="EV251" s="14"/>
      <c r="EX251" s="18"/>
      <c r="EY251" s="18"/>
      <c r="EZ251" s="49"/>
      <c r="FA251" s="14"/>
      <c r="FC251" s="18"/>
      <c r="FD251" s="18"/>
      <c r="FE251" s="49"/>
      <c r="FF251" s="14"/>
      <c r="FH251" s="18"/>
      <c r="FI251" s="18"/>
      <c r="FJ251" s="49"/>
      <c r="FK251" s="14"/>
      <c r="FM251" s="18"/>
      <c r="FN251" s="18"/>
      <c r="FO251" s="49"/>
      <c r="FP251" s="14"/>
      <c r="FR251" s="18"/>
      <c r="FS251" s="18"/>
      <c r="FT251" s="49"/>
      <c r="FU251" s="14"/>
      <c r="FW251" s="18"/>
      <c r="FX251" s="18"/>
      <c r="FY251" s="49"/>
      <c r="FZ251" s="14"/>
      <c r="GB251" s="18"/>
      <c r="GC251" s="18"/>
      <c r="GD251" s="49"/>
      <c r="GE251" s="14"/>
      <c r="GG251" s="18"/>
      <c r="GH251" s="18"/>
      <c r="GI251" s="49"/>
      <c r="GJ251" s="14"/>
    </row>
    <row r="252" spans="1:192" ht="15.75">
      <c r="A252" s="26"/>
      <c r="B252" s="26"/>
      <c r="D252" s="18"/>
      <c r="E252" s="18"/>
      <c r="F252" s="49"/>
      <c r="G252" s="14"/>
      <c r="I252" s="18"/>
      <c r="J252" s="18"/>
      <c r="K252" s="49"/>
      <c r="L252" s="14"/>
      <c r="N252" s="18"/>
      <c r="O252" s="18"/>
      <c r="P252" s="49"/>
      <c r="Q252" s="14"/>
      <c r="S252" s="18"/>
      <c r="T252" s="18"/>
      <c r="U252" s="49"/>
      <c r="V252" s="14"/>
      <c r="X252" s="18"/>
      <c r="Y252" s="18"/>
      <c r="Z252" s="49"/>
      <c r="AA252" s="14"/>
      <c r="AC252" s="18"/>
      <c r="AD252" s="18"/>
      <c r="AE252" s="49"/>
      <c r="AF252" s="14"/>
      <c r="AH252" s="18"/>
      <c r="AI252" s="18"/>
      <c r="AJ252" s="49"/>
      <c r="AK252" s="14"/>
      <c r="AM252" s="18"/>
      <c r="AN252" s="18"/>
      <c r="AO252" s="49"/>
      <c r="AP252" s="14"/>
      <c r="AR252" s="18"/>
      <c r="AS252" s="18"/>
      <c r="AT252" s="49"/>
      <c r="AU252" s="14"/>
      <c r="AW252" s="18"/>
      <c r="AX252" s="18"/>
      <c r="AY252" s="49"/>
      <c r="AZ252" s="14"/>
      <c r="BB252" s="18"/>
      <c r="BC252" s="18"/>
      <c r="BD252" s="49"/>
      <c r="BE252" s="14"/>
      <c r="BG252" s="18"/>
      <c r="BH252" s="18"/>
      <c r="BI252" s="49"/>
      <c r="BJ252" s="14"/>
      <c r="BL252" s="18"/>
      <c r="BM252" s="18"/>
      <c r="BN252" s="49"/>
      <c r="BO252" s="14"/>
      <c r="BQ252" s="18"/>
      <c r="BR252" s="18"/>
      <c r="BS252" s="49"/>
      <c r="BT252" s="14"/>
      <c r="BV252" s="18"/>
      <c r="BW252" s="18"/>
      <c r="BX252" s="49"/>
      <c r="BY252" s="14"/>
      <c r="CA252" s="18"/>
      <c r="CB252" s="18"/>
      <c r="CC252" s="49"/>
      <c r="CD252" s="14"/>
      <c r="CF252" s="18"/>
      <c r="CG252" s="18"/>
      <c r="CH252" s="49"/>
      <c r="CI252" s="14"/>
      <c r="CK252" s="18"/>
      <c r="CL252" s="18"/>
      <c r="CM252" s="49"/>
      <c r="CN252" s="14"/>
      <c r="CP252" s="18"/>
      <c r="CQ252" s="18"/>
      <c r="CR252" s="49"/>
      <c r="CS252" s="14"/>
      <c r="CU252" s="18"/>
      <c r="CV252" s="18"/>
      <c r="CW252" s="49"/>
      <c r="CX252" s="14"/>
      <c r="CZ252" s="18"/>
      <c r="DA252" s="18"/>
      <c r="DB252" s="49"/>
      <c r="DC252" s="14"/>
      <c r="DE252" s="18"/>
      <c r="DF252" s="18"/>
      <c r="DG252" s="49"/>
      <c r="DH252" s="14"/>
      <c r="DJ252" s="18"/>
      <c r="DK252" s="18"/>
      <c r="DL252" s="49"/>
      <c r="DM252" s="14"/>
      <c r="DO252" s="18"/>
      <c r="DP252" s="18"/>
      <c r="DQ252" s="49"/>
      <c r="DR252" s="14"/>
      <c r="DT252" s="18"/>
      <c r="DU252" s="18"/>
      <c r="DV252" s="49"/>
      <c r="DW252" s="14"/>
      <c r="DY252" s="18"/>
      <c r="DZ252" s="18"/>
      <c r="EA252" s="49"/>
      <c r="EB252" s="14"/>
      <c r="ED252" s="18"/>
      <c r="EE252" s="18"/>
      <c r="EF252" s="49"/>
      <c r="EG252" s="14"/>
      <c r="EI252" s="18"/>
      <c r="EJ252" s="18"/>
      <c r="EK252" s="49"/>
      <c r="EL252" s="14"/>
      <c r="EN252" s="18"/>
      <c r="EO252" s="18"/>
      <c r="EP252" s="49"/>
      <c r="EQ252" s="14"/>
      <c r="ES252" s="18"/>
      <c r="ET252" s="18"/>
      <c r="EU252" s="49"/>
      <c r="EV252" s="14"/>
      <c r="EX252" s="18"/>
      <c r="EY252" s="18"/>
      <c r="EZ252" s="49"/>
      <c r="FA252" s="14"/>
      <c r="FC252" s="18"/>
      <c r="FD252" s="18"/>
      <c r="FE252" s="49"/>
      <c r="FF252" s="14"/>
      <c r="FH252" s="18"/>
      <c r="FI252" s="18"/>
      <c r="FJ252" s="49"/>
      <c r="FK252" s="14"/>
      <c r="FM252" s="18"/>
      <c r="FN252" s="18"/>
      <c r="FO252" s="49"/>
      <c r="FP252" s="14"/>
      <c r="FR252" s="18"/>
      <c r="FS252" s="18"/>
      <c r="FT252" s="49"/>
      <c r="FU252" s="14"/>
      <c r="FW252" s="18"/>
      <c r="FX252" s="18"/>
      <c r="FY252" s="49"/>
      <c r="FZ252" s="14"/>
      <c r="GB252" s="18"/>
      <c r="GC252" s="18"/>
      <c r="GD252" s="49"/>
      <c r="GE252" s="14"/>
      <c r="GG252" s="18"/>
      <c r="GH252" s="18"/>
      <c r="GI252" s="49"/>
      <c r="GJ252" s="14"/>
    </row>
    <row r="253" spans="1:192" ht="15.75">
      <c r="A253" s="26"/>
      <c r="B253" s="26"/>
      <c r="D253" s="18"/>
      <c r="E253" s="18"/>
      <c r="F253" s="49"/>
      <c r="G253" s="14"/>
      <c r="I253" s="18"/>
      <c r="J253" s="18"/>
      <c r="K253" s="49"/>
      <c r="L253" s="14"/>
      <c r="N253" s="18"/>
      <c r="O253" s="18"/>
      <c r="P253" s="49"/>
      <c r="Q253" s="14"/>
      <c r="S253" s="18"/>
      <c r="T253" s="18"/>
      <c r="U253" s="49"/>
      <c r="V253" s="14"/>
      <c r="X253" s="18"/>
      <c r="Y253" s="18"/>
      <c r="Z253" s="49"/>
      <c r="AA253" s="14"/>
      <c r="AC253" s="18"/>
      <c r="AD253" s="18"/>
      <c r="AE253" s="49"/>
      <c r="AF253" s="14"/>
      <c r="AH253" s="18"/>
      <c r="AI253" s="18"/>
      <c r="AJ253" s="49"/>
      <c r="AK253" s="14"/>
      <c r="AM253" s="18"/>
      <c r="AN253" s="18"/>
      <c r="AO253" s="49"/>
      <c r="AP253" s="14"/>
      <c r="AR253" s="18"/>
      <c r="AS253" s="18"/>
      <c r="AT253" s="49"/>
      <c r="AU253" s="14"/>
      <c r="AW253" s="18"/>
      <c r="AX253" s="18"/>
      <c r="AY253" s="49"/>
      <c r="AZ253" s="14"/>
      <c r="BB253" s="18"/>
      <c r="BC253" s="18"/>
      <c r="BD253" s="49"/>
      <c r="BE253" s="14"/>
      <c r="BG253" s="18"/>
      <c r="BH253" s="18"/>
      <c r="BI253" s="49"/>
      <c r="BJ253" s="14"/>
      <c r="BL253" s="18"/>
      <c r="BM253" s="18"/>
      <c r="BN253" s="49"/>
      <c r="BO253" s="14"/>
      <c r="BQ253" s="18"/>
      <c r="BR253" s="18"/>
      <c r="BS253" s="49"/>
      <c r="BT253" s="14"/>
      <c r="BV253" s="18"/>
      <c r="BW253" s="18"/>
      <c r="BX253" s="49"/>
      <c r="BY253" s="14"/>
      <c r="CA253" s="18"/>
      <c r="CB253" s="18"/>
      <c r="CC253" s="49"/>
      <c r="CD253" s="14"/>
      <c r="CF253" s="18"/>
      <c r="CG253" s="18"/>
      <c r="CH253" s="49"/>
      <c r="CI253" s="14"/>
      <c r="CK253" s="18"/>
      <c r="CL253" s="18"/>
      <c r="CM253" s="49"/>
      <c r="CN253" s="14"/>
      <c r="CP253" s="18"/>
      <c r="CQ253" s="18"/>
      <c r="CR253" s="49"/>
      <c r="CS253" s="14"/>
      <c r="CU253" s="18"/>
      <c r="CV253" s="18"/>
      <c r="CW253" s="49"/>
      <c r="CX253" s="14"/>
      <c r="CZ253" s="18"/>
      <c r="DA253" s="18"/>
      <c r="DB253" s="49"/>
      <c r="DC253" s="14"/>
      <c r="DE253" s="18"/>
      <c r="DF253" s="18"/>
      <c r="DG253" s="49"/>
      <c r="DH253" s="14"/>
      <c r="DJ253" s="18"/>
      <c r="DK253" s="18"/>
      <c r="DL253" s="49"/>
      <c r="DM253" s="14"/>
      <c r="DO253" s="18"/>
      <c r="DP253" s="18"/>
      <c r="DQ253" s="49"/>
      <c r="DR253" s="14"/>
      <c r="DT253" s="18"/>
      <c r="DU253" s="18"/>
      <c r="DV253" s="49"/>
      <c r="DW253" s="14"/>
      <c r="DY253" s="18"/>
      <c r="DZ253" s="18"/>
      <c r="EA253" s="49"/>
      <c r="EB253" s="14"/>
      <c r="ED253" s="18"/>
      <c r="EE253" s="18"/>
      <c r="EF253" s="49"/>
      <c r="EG253" s="14"/>
      <c r="EI253" s="18"/>
      <c r="EJ253" s="18"/>
      <c r="EK253" s="49"/>
      <c r="EL253" s="14"/>
      <c r="EN253" s="18"/>
      <c r="EO253" s="18"/>
      <c r="EP253" s="49"/>
      <c r="EQ253" s="14"/>
      <c r="ES253" s="18"/>
      <c r="ET253" s="18"/>
      <c r="EU253" s="49"/>
      <c r="EV253" s="14"/>
      <c r="EX253" s="18"/>
      <c r="EY253" s="18"/>
      <c r="EZ253" s="49"/>
      <c r="FA253" s="14"/>
      <c r="FC253" s="18"/>
      <c r="FD253" s="18"/>
      <c r="FE253" s="49"/>
      <c r="FF253" s="14"/>
      <c r="FH253" s="18"/>
      <c r="FI253" s="18"/>
      <c r="FJ253" s="49"/>
      <c r="FK253" s="14"/>
      <c r="FM253" s="18"/>
      <c r="FN253" s="18"/>
      <c r="FO253" s="49"/>
      <c r="FP253" s="14"/>
      <c r="FR253" s="18"/>
      <c r="FS253" s="18"/>
      <c r="FT253" s="49"/>
      <c r="FU253" s="14"/>
      <c r="FW253" s="18"/>
      <c r="FX253" s="18"/>
      <c r="FY253" s="49"/>
      <c r="FZ253" s="14"/>
      <c r="GB253" s="18"/>
      <c r="GC253" s="18"/>
      <c r="GD253" s="49"/>
      <c r="GE253" s="14"/>
      <c r="GG253" s="18"/>
      <c r="GH253" s="18"/>
      <c r="GI253" s="49"/>
      <c r="GJ253" s="14"/>
    </row>
    <row r="254" spans="1:192" ht="15.75">
      <c r="A254" s="26"/>
      <c r="B254" s="26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</row>
    <row r="255" spans="1:192" ht="15.75">
      <c r="A255" s="26"/>
      <c r="B255" s="26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</row>
    <row r="256" spans="1:192" ht="15.75">
      <c r="A256" s="26"/>
      <c r="B256" s="26"/>
      <c r="D256" s="18"/>
      <c r="E256" s="18"/>
      <c r="F256" s="49"/>
      <c r="G256" s="14"/>
      <c r="I256" s="18"/>
      <c r="J256" s="18"/>
      <c r="K256" s="49"/>
      <c r="L256" s="14"/>
      <c r="N256" s="18"/>
      <c r="O256" s="18"/>
      <c r="P256" s="49"/>
      <c r="Q256" s="14"/>
      <c r="S256" s="18"/>
      <c r="T256" s="18"/>
      <c r="U256" s="49"/>
      <c r="V256" s="14"/>
      <c r="X256" s="18"/>
      <c r="Y256" s="18"/>
      <c r="Z256" s="49"/>
      <c r="AA256" s="14"/>
      <c r="AC256" s="18"/>
      <c r="AD256" s="18"/>
      <c r="AE256" s="49"/>
      <c r="AF256" s="14"/>
      <c r="AH256" s="18"/>
      <c r="AI256" s="18"/>
      <c r="AJ256" s="49"/>
      <c r="AK256" s="14"/>
      <c r="AM256" s="18"/>
      <c r="AN256" s="18"/>
      <c r="AO256" s="49"/>
      <c r="AP256" s="14"/>
      <c r="AR256" s="18"/>
      <c r="AS256" s="18"/>
      <c r="AT256" s="49"/>
      <c r="AU256" s="14"/>
      <c r="AW256" s="18"/>
      <c r="AX256" s="18"/>
      <c r="AY256" s="49"/>
      <c r="AZ256" s="14"/>
      <c r="BB256" s="18"/>
      <c r="BC256" s="18"/>
      <c r="BD256" s="49"/>
      <c r="BE256" s="14"/>
      <c r="BG256" s="18"/>
      <c r="BH256" s="18"/>
      <c r="BI256" s="49"/>
      <c r="BJ256" s="14"/>
      <c r="BL256" s="18"/>
      <c r="BM256" s="18"/>
      <c r="BN256" s="49"/>
      <c r="BO256" s="14"/>
      <c r="BQ256" s="18"/>
      <c r="BR256" s="18"/>
      <c r="BS256" s="49"/>
      <c r="BT256" s="14"/>
      <c r="BV256" s="18"/>
      <c r="BW256" s="18"/>
      <c r="BX256" s="49"/>
      <c r="BY256" s="14"/>
      <c r="CA256" s="18"/>
      <c r="CB256" s="18"/>
      <c r="CC256" s="49"/>
      <c r="CD256" s="14"/>
      <c r="CF256" s="18"/>
      <c r="CG256" s="18"/>
      <c r="CH256" s="49"/>
      <c r="CI256" s="14"/>
      <c r="CK256" s="18"/>
      <c r="CL256" s="18"/>
      <c r="CM256" s="49"/>
      <c r="CN256" s="14"/>
      <c r="CP256" s="18"/>
      <c r="CQ256" s="18"/>
      <c r="CR256" s="49"/>
      <c r="CS256" s="14"/>
      <c r="CU256" s="18"/>
      <c r="CV256" s="18"/>
      <c r="CW256" s="49"/>
      <c r="CX256" s="14"/>
      <c r="CZ256" s="18"/>
      <c r="DA256" s="18"/>
      <c r="DB256" s="49"/>
      <c r="DC256" s="14"/>
      <c r="DE256" s="18"/>
      <c r="DF256" s="18"/>
      <c r="DG256" s="49"/>
      <c r="DH256" s="14"/>
      <c r="DJ256" s="18"/>
      <c r="DK256" s="18"/>
      <c r="DL256" s="49"/>
      <c r="DM256" s="14"/>
      <c r="DO256" s="18"/>
      <c r="DP256" s="18"/>
      <c r="DQ256" s="49"/>
      <c r="DR256" s="14"/>
      <c r="DT256" s="18"/>
      <c r="DU256" s="18"/>
      <c r="DV256" s="49"/>
      <c r="DW256" s="14"/>
      <c r="DY256" s="18"/>
      <c r="DZ256" s="18"/>
      <c r="EA256" s="49"/>
      <c r="EB256" s="14"/>
      <c r="ED256" s="18"/>
      <c r="EE256" s="18"/>
      <c r="EF256" s="49"/>
      <c r="EG256" s="14"/>
      <c r="EI256" s="18"/>
      <c r="EJ256" s="18"/>
      <c r="EK256" s="49"/>
      <c r="EL256" s="14"/>
      <c r="EN256" s="18"/>
      <c r="EO256" s="18"/>
      <c r="EP256" s="49"/>
      <c r="EQ256" s="14"/>
      <c r="ES256" s="18"/>
      <c r="ET256" s="18"/>
      <c r="EU256" s="49"/>
      <c r="EV256" s="14"/>
      <c r="EX256" s="18"/>
      <c r="EY256" s="18"/>
      <c r="EZ256" s="49"/>
      <c r="FA256" s="14"/>
      <c r="FC256" s="18"/>
      <c r="FD256" s="18"/>
      <c r="FE256" s="49"/>
      <c r="FF256" s="14"/>
      <c r="FH256" s="18"/>
      <c r="FI256" s="18"/>
      <c r="FJ256" s="49"/>
      <c r="FK256" s="14"/>
      <c r="FM256" s="18"/>
      <c r="FN256" s="18"/>
      <c r="FO256" s="49"/>
      <c r="FP256" s="14"/>
      <c r="FR256" s="18"/>
      <c r="FS256" s="18"/>
      <c r="FT256" s="49"/>
      <c r="FU256" s="14"/>
      <c r="FW256" s="18"/>
      <c r="FX256" s="18"/>
      <c r="FY256" s="49"/>
      <c r="FZ256" s="14"/>
      <c r="GB256" s="18"/>
      <c r="GC256" s="18"/>
      <c r="GD256" s="49"/>
      <c r="GE256" s="14"/>
      <c r="GG256" s="18"/>
      <c r="GH256" s="18"/>
      <c r="GI256" s="49"/>
      <c r="GJ256" s="14"/>
    </row>
    <row r="257" spans="1:192" ht="15.75">
      <c r="A257" s="26"/>
      <c r="B257" s="26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</row>
    <row r="258" spans="1:192" ht="15.75">
      <c r="A258" s="26"/>
      <c r="B258" s="26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</row>
    <row r="259" spans="1:192" ht="15.75">
      <c r="A259" s="26"/>
      <c r="B259" s="26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</row>
    <row r="260" spans="1:192" ht="15.75">
      <c r="A260" s="26"/>
      <c r="B260" s="26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</row>
    <row r="261" spans="1:192" ht="15.75">
      <c r="A261" s="26"/>
      <c r="B261" s="26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</row>
    <row r="262" spans="1:192" ht="15.75">
      <c r="A262" s="26"/>
      <c r="B262" s="26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</row>
    <row r="263" spans="1:192" ht="15.75">
      <c r="A263" s="26"/>
      <c r="B263" s="26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</row>
    <row r="264" spans="1:192" ht="15.75">
      <c r="A264" s="26"/>
      <c r="B264" s="26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</row>
    <row r="265" spans="1:192" ht="15.75">
      <c r="A265" s="26"/>
      <c r="B265" s="26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</row>
    <row r="266" spans="1:192" ht="15.75">
      <c r="A266" s="26"/>
      <c r="B266" s="26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</row>
    <row r="267" spans="1:192" ht="15.75">
      <c r="A267" s="26"/>
      <c r="B267" s="26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</row>
    <row r="268" spans="1:192" ht="15.75">
      <c r="A268" s="26"/>
      <c r="B268" s="26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</row>
    <row r="269" spans="1:192" ht="15.75">
      <c r="A269" s="26"/>
      <c r="B269" s="26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</row>
    <row r="270" spans="1:192" ht="15.75">
      <c r="A270" s="26"/>
      <c r="B270" s="26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</row>
    <row r="271" spans="1:192" ht="15.75">
      <c r="A271" s="26"/>
      <c r="B271" s="26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</row>
    <row r="272" spans="1:192" ht="15.75">
      <c r="A272" s="26"/>
      <c r="B272" s="26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</row>
    <row r="273" spans="1:192" ht="15.75">
      <c r="A273" s="26"/>
      <c r="B273" s="26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</row>
    <row r="274" spans="1:192" ht="15.75">
      <c r="A274" s="26"/>
      <c r="B274" s="26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</row>
    <row r="275" spans="1:192" ht="15.75">
      <c r="A275" s="26"/>
      <c r="B275" s="26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</row>
    <row r="276" spans="1:192" ht="15.75">
      <c r="A276" s="26"/>
      <c r="B276" s="26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</row>
    <row r="277" spans="1:192" ht="15.75">
      <c r="A277" s="26"/>
      <c r="B277" s="54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</row>
    <row r="278" spans="1:192" ht="15.75">
      <c r="A278" s="26"/>
      <c r="B278" s="54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</row>
    <row r="279" spans="1:192" ht="15.75">
      <c r="A279" s="26"/>
      <c r="B279" s="54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</row>
    <row r="280" spans="1:192" ht="15.75">
      <c r="A280" s="26"/>
      <c r="B280" s="54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</row>
    <row r="281" spans="1:192" ht="15.75">
      <c r="A281" s="26"/>
      <c r="B281" s="54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</row>
    <row r="282" spans="1:192" ht="15.75">
      <c r="A282" s="26"/>
      <c r="B282" s="54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</row>
    <row r="283" spans="1:192" ht="15.75">
      <c r="A283" s="26"/>
      <c r="B283" s="54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</row>
    <row r="284" spans="1:192" ht="15.75">
      <c r="A284" s="26"/>
      <c r="B284" s="54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</row>
    <row r="285" spans="1:192" ht="15.75">
      <c r="A285" s="26"/>
      <c r="B285" s="54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</row>
    <row r="286" spans="1:192" ht="15.75">
      <c r="A286" s="26"/>
      <c r="B286" s="54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</row>
    <row r="287" spans="1:192" ht="15.75">
      <c r="A287" s="26"/>
      <c r="B287" s="54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</row>
    <row r="288" spans="1:192" ht="15.75">
      <c r="A288" s="26"/>
      <c r="B288" s="54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</row>
    <row r="289" spans="1:192" ht="15.75">
      <c r="A289" s="26"/>
      <c r="B289" s="54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</row>
    <row r="290" spans="1:192" ht="15.75">
      <c r="A290" s="26"/>
      <c r="B290" s="54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</row>
    <row r="291" spans="1:192" ht="15.75">
      <c r="A291" s="26"/>
      <c r="B291" s="54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</row>
    <row r="292" spans="1:192" ht="15.75">
      <c r="A292" s="26"/>
      <c r="B292" s="54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</row>
    <row r="293" spans="1:192" ht="15.75">
      <c r="A293" s="26"/>
      <c r="B293" s="54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</row>
    <row r="294" spans="1:192" ht="15.75">
      <c r="A294" s="26"/>
      <c r="B294" s="54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</row>
    <row r="295" spans="1:192" ht="15.75">
      <c r="A295" s="26"/>
      <c r="B295" s="54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</row>
    <row r="296" spans="1:192" ht="15.75">
      <c r="A296" s="26"/>
      <c r="B296" s="54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</row>
    <row r="297" spans="1:192" ht="15.75">
      <c r="A297" s="26"/>
      <c r="B297" s="54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</row>
    <row r="298" spans="1:192" ht="15.75">
      <c r="A298" s="26"/>
      <c r="B298" s="54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</row>
    <row r="299" spans="1:192" ht="15.75">
      <c r="A299" s="26"/>
      <c r="B299" s="54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</row>
    <row r="300" spans="1:192" ht="15.75">
      <c r="A300" s="26"/>
      <c r="B300" s="54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</row>
    <row r="301" spans="1:192" ht="15.75">
      <c r="A301" s="26"/>
      <c r="B301" s="54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</row>
    <row r="302" spans="1:192" ht="15.75">
      <c r="A302" s="26"/>
      <c r="B302" s="54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</row>
    <row r="303" spans="1:192" ht="15.75">
      <c r="A303" s="26"/>
      <c r="B303" s="54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</row>
    <row r="304" spans="1:192" ht="15.75">
      <c r="A304" s="26"/>
      <c r="B304" s="54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</row>
    <row r="305" spans="1:192" ht="15.75">
      <c r="A305" s="26"/>
      <c r="B305" s="54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</row>
    <row r="306" spans="1:192" ht="15.75">
      <c r="A306" s="26"/>
      <c r="B306" s="54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</row>
    <row r="307" spans="1:192" ht="15.75">
      <c r="A307" s="26"/>
      <c r="B307" s="54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</row>
    <row r="308" spans="1:192" ht="15.75">
      <c r="A308" s="26"/>
      <c r="B308" s="54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</row>
    <row r="309" spans="1:192" ht="15.75">
      <c r="A309" s="26"/>
      <c r="B309" s="54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</row>
    <row r="310" spans="1:192" ht="15.75">
      <c r="A310" s="26"/>
      <c r="B310" s="54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</row>
    <row r="311" spans="1:192" ht="15.75">
      <c r="A311" s="26"/>
      <c r="B311" s="54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</row>
    <row r="312" spans="1:192" ht="15.75">
      <c r="A312" s="26"/>
      <c r="B312" s="54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</row>
    <row r="313" spans="1:192" ht="15.75">
      <c r="A313" s="26"/>
      <c r="B313" s="54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</row>
    <row r="314" spans="1:192" ht="15.75">
      <c r="A314" s="26"/>
      <c r="B314" s="54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</row>
    <row r="315" spans="1:192" ht="15.75">
      <c r="A315" s="26"/>
      <c r="B315" s="54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</row>
    <row r="316" spans="1:192" ht="15.75">
      <c r="A316" s="26"/>
      <c r="B316" s="54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</row>
    <row r="317" spans="1:192" ht="15.75">
      <c r="A317" s="26"/>
      <c r="B317" s="54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</row>
    <row r="318" spans="1:192" ht="15.75">
      <c r="A318" s="26"/>
      <c r="B318" s="54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</row>
    <row r="319" spans="1:192" ht="15.75">
      <c r="A319" s="26"/>
      <c r="B319" s="54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</row>
    <row r="320" spans="1:192" ht="15.75">
      <c r="A320" s="26"/>
      <c r="B320" s="54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</row>
    <row r="321" spans="1:192" ht="15.75">
      <c r="A321" s="26"/>
      <c r="B321" s="54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</row>
    <row r="322" spans="1:192" ht="15.75">
      <c r="A322" s="26"/>
      <c r="B322" s="54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</row>
    <row r="323" spans="1:192" ht="15.75">
      <c r="A323" s="26"/>
      <c r="B323" s="54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</row>
    <row r="324" spans="1:192" ht="15.75">
      <c r="A324" s="26"/>
      <c r="B324" s="54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</row>
    <row r="325" spans="1:192" ht="15.75">
      <c r="A325" s="26"/>
      <c r="B325" s="54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</row>
    <row r="326" spans="1:192" ht="15.75">
      <c r="A326" s="26"/>
      <c r="B326" s="54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</row>
    <row r="327" spans="1:192" ht="15.75">
      <c r="A327" s="26"/>
      <c r="B327" s="54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</row>
  </sheetData>
  <sheetProtection/>
  <printOptions/>
  <pageMargins left="0.75" right="0.75" top="1" bottom="1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6384"/>
    </sheetView>
  </sheetViews>
  <sheetFormatPr defaultColWidth="9.125" defaultRowHeight="12.75"/>
  <sheetData/>
  <sheetProtection/>
  <printOptions/>
  <pageMargins left="0.75" right="0.75" top="1" bottom="1" header="0.5" footer="0.5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12"/>
  <sheetViews>
    <sheetView zoomScalePageLayoutView="0" workbookViewId="0" topLeftCell="A1">
      <pane xSplit="2" ySplit="2" topLeftCell="Q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W7" sqref="W7:Y7"/>
    </sheetView>
  </sheetViews>
  <sheetFormatPr defaultColWidth="9.00390625" defaultRowHeight="12.75"/>
  <cols>
    <col min="1" max="1" width="5.75390625" style="2" customWidth="1"/>
    <col min="2" max="2" width="29.875" style="1" customWidth="1"/>
    <col min="3" max="3" width="8.375" style="0" customWidth="1"/>
    <col min="4" max="4" width="5.875" style="0" customWidth="1"/>
    <col min="5" max="5" width="5.25390625" style="0" customWidth="1"/>
    <col min="6" max="7" width="6.25390625" style="0" customWidth="1"/>
    <col min="8" max="8" width="8.375" style="0" customWidth="1"/>
    <col min="9" max="9" width="5.875" style="0" customWidth="1"/>
    <col min="10" max="10" width="5.25390625" style="0" customWidth="1"/>
    <col min="11" max="12" width="6.25390625" style="0" customWidth="1"/>
    <col min="13" max="13" width="8.375" style="0" customWidth="1"/>
    <col min="14" max="14" width="5.875" style="0" customWidth="1"/>
    <col min="15" max="15" width="5.25390625" style="0" customWidth="1"/>
    <col min="16" max="17" width="6.25390625" style="0" customWidth="1"/>
    <col min="18" max="18" width="8.375" style="0" customWidth="1"/>
    <col min="19" max="19" width="5.875" style="0" customWidth="1"/>
    <col min="20" max="20" width="5.25390625" style="0" customWidth="1"/>
    <col min="21" max="22" width="6.25390625" style="0" customWidth="1"/>
    <col min="23" max="23" width="7.625" style="0" customWidth="1"/>
    <col min="24" max="24" width="5.75390625" style="0" customWidth="1"/>
    <col min="25" max="25" width="5.125" style="0" customWidth="1"/>
    <col min="26" max="26" width="7.875" style="0" customWidth="1"/>
    <col min="27" max="27" width="6.00390625" style="0" customWidth="1"/>
    <col min="28" max="28" width="8.75390625" style="0" customWidth="1"/>
    <col min="29" max="29" width="5.875" style="0" customWidth="1"/>
    <col min="30" max="30" width="5.125" style="0" customWidth="1"/>
    <col min="31" max="31" width="7.875" style="0" customWidth="1"/>
    <col min="32" max="32" width="6.00390625" style="0" customWidth="1"/>
    <col min="33" max="33" width="8.375" style="0" customWidth="1"/>
    <col min="34" max="34" width="5.875" style="0" customWidth="1"/>
    <col min="35" max="35" width="5.25390625" style="0" customWidth="1"/>
    <col min="36" max="37" width="6.25390625" style="0" customWidth="1"/>
    <col min="38" max="38" width="9.625" style="0" customWidth="1"/>
    <col min="39" max="39" width="5.75390625" style="0" customWidth="1"/>
    <col min="40" max="40" width="5.125" style="0" customWidth="1"/>
    <col min="41" max="41" width="7.875" style="0" customWidth="1"/>
    <col min="42" max="42" width="6.00390625" style="0" customWidth="1"/>
    <col min="43" max="43" width="9.625" style="0" customWidth="1"/>
    <col min="44" max="44" width="5.75390625" style="0" customWidth="1"/>
    <col min="45" max="45" width="5.125" style="0" customWidth="1"/>
    <col min="46" max="46" width="7.875" style="0" customWidth="1"/>
    <col min="47" max="47" width="6.00390625" style="0" customWidth="1"/>
    <col min="53" max="53" width="5.375" style="0" customWidth="1"/>
    <col min="55" max="55" width="5.00390625" style="0" customWidth="1"/>
  </cols>
  <sheetData>
    <row r="2" spans="1:47" s="2" customFormat="1" ht="15.75">
      <c r="A2" s="2" t="s">
        <v>4</v>
      </c>
      <c r="B2" s="1" t="s">
        <v>3</v>
      </c>
      <c r="C2" s="10" t="s">
        <v>33</v>
      </c>
      <c r="D2" s="33" t="s">
        <v>24</v>
      </c>
      <c r="E2" s="33" t="s">
        <v>22</v>
      </c>
      <c r="F2" s="33" t="s">
        <v>25</v>
      </c>
      <c r="G2" s="33" t="s">
        <v>23</v>
      </c>
      <c r="H2" s="2" t="s">
        <v>32</v>
      </c>
      <c r="I2" s="3" t="s">
        <v>24</v>
      </c>
      <c r="J2" s="3" t="s">
        <v>22</v>
      </c>
      <c r="K2" s="3" t="s">
        <v>25</v>
      </c>
      <c r="L2" s="3" t="s">
        <v>23</v>
      </c>
      <c r="M2" s="2" t="s">
        <v>0</v>
      </c>
      <c r="N2" s="3" t="s">
        <v>24</v>
      </c>
      <c r="O2" s="3" t="s">
        <v>22</v>
      </c>
      <c r="P2" s="3" t="s">
        <v>25</v>
      </c>
      <c r="Q2" s="3" t="s">
        <v>23</v>
      </c>
      <c r="R2" s="2" t="s">
        <v>29</v>
      </c>
      <c r="S2" s="3" t="s">
        <v>24</v>
      </c>
      <c r="T2" s="3" t="s">
        <v>22</v>
      </c>
      <c r="U2" s="3" t="s">
        <v>25</v>
      </c>
      <c r="V2" s="3" t="s">
        <v>23</v>
      </c>
      <c r="W2" s="2" t="s">
        <v>12</v>
      </c>
      <c r="X2" s="3" t="s">
        <v>24</v>
      </c>
      <c r="Y2" s="3" t="s">
        <v>22</v>
      </c>
      <c r="Z2" s="3" t="s">
        <v>25</v>
      </c>
      <c r="AA2" s="3" t="s">
        <v>23</v>
      </c>
      <c r="AB2" s="10" t="s">
        <v>14</v>
      </c>
      <c r="AC2" s="33" t="s">
        <v>24</v>
      </c>
      <c r="AD2" s="33" t="s">
        <v>22</v>
      </c>
      <c r="AE2" s="33" t="s">
        <v>25</v>
      </c>
      <c r="AF2" s="33" t="s">
        <v>23</v>
      </c>
      <c r="AG2" s="2" t="s">
        <v>15</v>
      </c>
      <c r="AH2" s="3" t="s">
        <v>24</v>
      </c>
      <c r="AI2" s="3" t="s">
        <v>22</v>
      </c>
      <c r="AJ2" s="3" t="s">
        <v>25</v>
      </c>
      <c r="AK2" s="3" t="s">
        <v>23</v>
      </c>
      <c r="AL2" s="10" t="s">
        <v>18</v>
      </c>
      <c r="AM2" s="33" t="s">
        <v>24</v>
      </c>
      <c r="AN2" s="33" t="s">
        <v>22</v>
      </c>
      <c r="AO2" s="33" t="s">
        <v>25</v>
      </c>
      <c r="AP2" s="33" t="s">
        <v>23</v>
      </c>
      <c r="AQ2" s="2" t="s">
        <v>7</v>
      </c>
      <c r="AR2" s="3" t="s">
        <v>24</v>
      </c>
      <c r="AS2" s="3" t="s">
        <v>22</v>
      </c>
      <c r="AT2" s="3" t="s">
        <v>25</v>
      </c>
      <c r="AU2" s="3" t="s">
        <v>23</v>
      </c>
    </row>
    <row r="3" spans="1:47" s="2" customFormat="1" ht="15.75">
      <c r="A3" s="2">
        <v>2</v>
      </c>
      <c r="B3" s="1" t="s">
        <v>45</v>
      </c>
      <c r="C3" t="s">
        <v>34</v>
      </c>
      <c r="D3" s="18">
        <v>29</v>
      </c>
      <c r="E3" s="18">
        <v>43</v>
      </c>
      <c r="F3" s="19">
        <v>1</v>
      </c>
      <c r="G3" s="14">
        <f>2+F3*(E3/D3)</f>
        <v>3.4827586206896552</v>
      </c>
      <c r="H3" t="s">
        <v>34</v>
      </c>
      <c r="I3" s="18">
        <v>42</v>
      </c>
      <c r="J3" s="18">
        <v>43</v>
      </c>
      <c r="K3" s="19">
        <v>1</v>
      </c>
      <c r="L3" s="14">
        <f>2+K3*(J3/I3)</f>
        <v>3.0238095238095237</v>
      </c>
      <c r="M3"/>
      <c r="N3" s="18"/>
      <c r="O3" s="18"/>
      <c r="P3" s="19"/>
      <c r="Q3" s="14"/>
      <c r="R3"/>
      <c r="S3" s="18"/>
      <c r="T3" s="18"/>
      <c r="U3" s="19"/>
      <c r="V3" s="14"/>
      <c r="W3" t="s">
        <v>34</v>
      </c>
      <c r="X3" s="18">
        <v>38</v>
      </c>
      <c r="Y3" s="18">
        <v>43</v>
      </c>
      <c r="Z3" s="19">
        <v>1</v>
      </c>
      <c r="AA3" s="14">
        <f>2+Z3*(Y3/X3)</f>
        <v>3.1315789473684212</v>
      </c>
      <c r="AB3"/>
      <c r="AC3" s="18"/>
      <c r="AD3" s="18"/>
      <c r="AE3" s="19"/>
      <c r="AF3" s="14"/>
      <c r="AG3"/>
      <c r="AH3" s="18"/>
      <c r="AI3" s="18"/>
      <c r="AJ3" s="19"/>
      <c r="AK3" s="14"/>
      <c r="AL3"/>
      <c r="AM3" s="18"/>
      <c r="AN3" s="18"/>
      <c r="AO3" s="19"/>
      <c r="AP3" s="14"/>
      <c r="AQ3"/>
      <c r="AR3" s="18"/>
      <c r="AS3" s="18"/>
      <c r="AT3" s="19"/>
      <c r="AU3" s="14"/>
    </row>
    <row r="4" spans="1:47" ht="15.75">
      <c r="A4" s="28">
        <v>2</v>
      </c>
      <c r="B4" s="1" t="s">
        <v>51</v>
      </c>
      <c r="W4" t="s">
        <v>52</v>
      </c>
      <c r="X4" s="18">
        <v>4</v>
      </c>
      <c r="Y4" s="18">
        <v>30</v>
      </c>
      <c r="Z4" s="19">
        <v>1</v>
      </c>
      <c r="AA4" s="14">
        <f>2+Z4*(Y4/X4)</f>
        <v>9.5</v>
      </c>
      <c r="AB4" t="s">
        <v>52</v>
      </c>
      <c r="AC4" s="18">
        <v>24</v>
      </c>
      <c r="AD4" s="18">
        <v>30</v>
      </c>
      <c r="AE4" s="19">
        <v>1</v>
      </c>
      <c r="AF4" s="14">
        <f>2+AE4*(AD4/AC4)</f>
        <v>3.25</v>
      </c>
      <c r="AQ4" t="s">
        <v>52</v>
      </c>
      <c r="AR4" s="18">
        <v>13</v>
      </c>
      <c r="AS4" s="18">
        <v>30</v>
      </c>
      <c r="AT4" s="19">
        <v>1</v>
      </c>
      <c r="AU4" s="14">
        <f>2+AT4*(AS4/AR4)</f>
        <v>4.3076923076923075</v>
      </c>
    </row>
    <row r="5" spans="1:42" ht="15">
      <c r="A5" s="28">
        <v>2</v>
      </c>
      <c r="B5" s="25" t="s">
        <v>37</v>
      </c>
      <c r="C5" t="s">
        <v>63</v>
      </c>
      <c r="D5" s="18">
        <v>59</v>
      </c>
      <c r="E5" s="18">
        <v>130</v>
      </c>
      <c r="F5" s="19">
        <v>1</v>
      </c>
      <c r="G5" s="14">
        <f>2+F5*(E5/D5)</f>
        <v>4.203389830508474</v>
      </c>
      <c r="H5" t="s">
        <v>63</v>
      </c>
      <c r="I5" s="18">
        <v>130</v>
      </c>
      <c r="J5" s="18">
        <v>130</v>
      </c>
      <c r="K5" s="19">
        <v>1</v>
      </c>
      <c r="L5" s="14">
        <f>2+K5*(J5/I5)</f>
        <v>3</v>
      </c>
      <c r="N5" s="18"/>
      <c r="O5" s="18"/>
      <c r="P5" s="19"/>
      <c r="Q5" s="14"/>
      <c r="R5" t="s">
        <v>63</v>
      </c>
      <c r="S5" s="18">
        <v>88</v>
      </c>
      <c r="T5" s="18">
        <v>130</v>
      </c>
      <c r="U5" s="19">
        <v>1</v>
      </c>
      <c r="V5" s="14">
        <f>2+U5*(T5/S5)</f>
        <v>3.4772727272727275</v>
      </c>
      <c r="AL5" t="s">
        <v>63</v>
      </c>
      <c r="AM5" s="18">
        <v>12</v>
      </c>
      <c r="AN5" s="18">
        <v>130</v>
      </c>
      <c r="AO5" s="19">
        <v>1</v>
      </c>
      <c r="AP5" s="14">
        <f>2+AO5*(AN5/AM5)</f>
        <v>12.833333333333334</v>
      </c>
    </row>
    <row r="6" spans="1:17" ht="15">
      <c r="A6" s="28">
        <v>2</v>
      </c>
      <c r="B6" s="25" t="s">
        <v>38</v>
      </c>
      <c r="M6" t="s">
        <v>63</v>
      </c>
      <c r="N6" s="18">
        <v>97</v>
      </c>
      <c r="O6" s="18">
        <v>130</v>
      </c>
      <c r="P6" s="19">
        <v>1</v>
      </c>
      <c r="Q6" s="14">
        <f>2+P6*(O6/N6)</f>
        <v>3.34020618556701</v>
      </c>
    </row>
    <row r="7" spans="1:37" ht="15">
      <c r="A7" s="28">
        <v>2</v>
      </c>
      <c r="B7" s="25" t="s">
        <v>40</v>
      </c>
      <c r="W7" t="s">
        <v>72</v>
      </c>
      <c r="X7" s="18">
        <v>142</v>
      </c>
      <c r="Y7" s="18">
        <v>268</v>
      </c>
      <c r="Z7" s="19">
        <v>1</v>
      </c>
      <c r="AA7" s="14">
        <f>2+Z7*(Y7/X7)</f>
        <v>3.887323943661972</v>
      </c>
      <c r="AG7" t="s">
        <v>71</v>
      </c>
      <c r="AH7" s="18">
        <v>9</v>
      </c>
      <c r="AI7" s="18">
        <v>65</v>
      </c>
      <c r="AJ7" s="19">
        <v>1</v>
      </c>
      <c r="AK7" s="14">
        <f>2+AJ7*(AI7/AH7)</f>
        <v>9.222222222222221</v>
      </c>
    </row>
    <row r="8" ht="15.75">
      <c r="A8" s="28"/>
    </row>
    <row r="9" ht="15.75">
      <c r="A9" s="28"/>
    </row>
    <row r="10" spans="2:43" ht="15.75">
      <c r="B10" s="1" t="s">
        <v>8</v>
      </c>
      <c r="C10">
        <f>COUNTA(C3:C8)</f>
        <v>2</v>
      </c>
      <c r="H10">
        <f>COUNTA(H3:H8)</f>
        <v>2</v>
      </c>
      <c r="M10">
        <f>COUNTA(M3:M8)</f>
        <v>1</v>
      </c>
      <c r="R10">
        <f>COUNTA(R3:R8)</f>
        <v>1</v>
      </c>
      <c r="W10">
        <f>COUNTA(W3:W8)</f>
        <v>3</v>
      </c>
      <c r="AB10">
        <f>COUNTA(AB3:AB8)</f>
        <v>1</v>
      </c>
      <c r="AG10">
        <f>COUNTA(AG3:AG8)</f>
        <v>1</v>
      </c>
      <c r="AL10">
        <f>COUNTA(AL3:AL8)</f>
        <v>1</v>
      </c>
      <c r="AQ10">
        <f>COUNTA(AQ3:AQ8)</f>
        <v>1</v>
      </c>
    </row>
    <row r="12" spans="2:47" ht="15.75">
      <c r="B12" s="1" t="s">
        <v>9</v>
      </c>
      <c r="G12" s="13">
        <f>SUM(G3:G11)</f>
        <v>7.686148451198129</v>
      </c>
      <c r="L12" s="13">
        <f>SUM(L3:L11)</f>
        <v>6.023809523809524</v>
      </c>
      <c r="Q12" s="13">
        <f>SUM(Q3:Q11)</f>
        <v>3.34020618556701</v>
      </c>
      <c r="V12" s="13">
        <f>SUM(V3:V11)</f>
        <v>3.4772727272727275</v>
      </c>
      <c r="AA12" s="13">
        <f>SUM(AA3:AA11)</f>
        <v>16.518902891030393</v>
      </c>
      <c r="AF12" s="13">
        <f>SUM(AF3:AF11)</f>
        <v>3.25</v>
      </c>
      <c r="AK12" s="13">
        <f>SUM(AK3:AK11)</f>
        <v>9.222222222222221</v>
      </c>
      <c r="AP12" s="13">
        <f>SUM(AP3:AP11)</f>
        <v>12.833333333333334</v>
      </c>
      <c r="AU12" s="13">
        <f>SUM(AU3:AU11)</f>
        <v>4.3076923076923075</v>
      </c>
    </row>
  </sheetData>
  <sheetProtection/>
  <hyperlinks>
    <hyperlink ref="B5" r:id="rId1" display="EPC PSK63 QSO Party 2012"/>
    <hyperlink ref="B6" r:id="rId2" display="EURO 2012 QSO Party HF"/>
    <hyperlink ref="B7" r:id="rId3" display="SAC  SSB 2012"/>
  </hyperlinks>
  <printOptions/>
  <pageMargins left="0.75" right="0.75" top="1" bottom="1" header="0.5" footer="0.5"/>
  <pageSetup horizontalDpi="200" verticalDpi="200" orientation="landscape" paperSize="9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2:AZ17"/>
  <sheetViews>
    <sheetView zoomScalePageLayoutView="0" workbookViewId="0" topLeftCell="A1">
      <pane xSplit="2" ySplit="2" topLeftCell="AG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Z9" sqref="AZ9"/>
    </sheetView>
  </sheetViews>
  <sheetFormatPr defaultColWidth="9.00390625" defaultRowHeight="12.75"/>
  <cols>
    <col min="1" max="1" width="5.75390625" style="2" customWidth="1"/>
    <col min="2" max="2" width="35.625" style="1" customWidth="1"/>
    <col min="3" max="3" width="8.375" style="0" customWidth="1"/>
    <col min="4" max="4" width="5.875" style="0" customWidth="1"/>
    <col min="5" max="5" width="5.25390625" style="0" customWidth="1"/>
    <col min="6" max="7" width="6.25390625" style="0" customWidth="1"/>
    <col min="8" max="8" width="8.375" style="0" customWidth="1"/>
    <col min="9" max="9" width="5.875" style="0" customWidth="1"/>
    <col min="10" max="10" width="5.25390625" style="0" customWidth="1"/>
    <col min="11" max="12" width="6.25390625" style="0" customWidth="1"/>
    <col min="13" max="13" width="8.375" style="0" customWidth="1"/>
    <col min="14" max="14" width="5.875" style="0" customWidth="1"/>
    <col min="15" max="15" width="5.25390625" style="0" customWidth="1"/>
    <col min="16" max="17" width="6.25390625" style="0" customWidth="1"/>
    <col min="18" max="18" width="7.625" style="0" customWidth="1"/>
    <col min="19" max="19" width="5.75390625" style="0" customWidth="1"/>
    <col min="20" max="20" width="5.125" style="0" customWidth="1"/>
    <col min="21" max="21" width="7.875" style="0" customWidth="1"/>
    <col min="22" max="22" width="6.00390625" style="0" customWidth="1"/>
    <col min="23" max="23" width="7.625" style="0" customWidth="1"/>
    <col min="24" max="24" width="5.75390625" style="0" customWidth="1"/>
    <col min="25" max="25" width="5.125" style="0" customWidth="1"/>
    <col min="26" max="26" width="7.875" style="0" customWidth="1"/>
    <col min="27" max="27" width="6.00390625" style="0" customWidth="1"/>
    <col min="28" max="28" width="8.75390625" style="0" customWidth="1"/>
    <col min="29" max="29" width="5.875" style="0" customWidth="1"/>
    <col min="30" max="30" width="5.125" style="0" customWidth="1"/>
    <col min="31" max="31" width="7.875" style="0" customWidth="1"/>
    <col min="32" max="32" width="6.00390625" style="0" customWidth="1"/>
    <col min="33" max="33" width="7.625" style="0" customWidth="1"/>
    <col min="34" max="34" width="5.75390625" style="0" customWidth="1"/>
    <col min="35" max="35" width="5.125" style="0" customWidth="1"/>
    <col min="36" max="36" width="7.875" style="0" customWidth="1"/>
    <col min="37" max="37" width="6.00390625" style="0" customWidth="1"/>
    <col min="38" max="38" width="7.625" style="0" customWidth="1"/>
    <col min="39" max="39" width="5.75390625" style="0" customWidth="1"/>
    <col min="40" max="40" width="5.125" style="0" customWidth="1"/>
    <col min="41" max="41" width="7.875" style="0" customWidth="1"/>
    <col min="42" max="42" width="6.00390625" style="0" customWidth="1"/>
    <col min="43" max="43" width="9.625" style="0" customWidth="1"/>
    <col min="44" max="44" width="5.75390625" style="0" customWidth="1"/>
    <col min="45" max="45" width="5.125" style="0" customWidth="1"/>
    <col min="46" max="46" width="7.875" style="0" customWidth="1"/>
    <col min="47" max="47" width="6.00390625" style="0" customWidth="1"/>
    <col min="48" max="48" width="9.625" style="0" customWidth="1"/>
    <col min="49" max="49" width="5.75390625" style="0" customWidth="1"/>
    <col min="50" max="50" width="5.125" style="0" customWidth="1"/>
    <col min="51" max="51" width="7.875" style="0" customWidth="1"/>
    <col min="52" max="52" width="6.00390625" style="0" customWidth="1"/>
    <col min="58" max="58" width="5.375" style="0" customWidth="1"/>
    <col min="60" max="60" width="5.00390625" style="0" customWidth="1"/>
  </cols>
  <sheetData>
    <row r="2" spans="1:52" s="2" customFormat="1" ht="15.75">
      <c r="A2" s="2" t="s">
        <v>4</v>
      </c>
      <c r="B2" s="1" t="s">
        <v>3</v>
      </c>
      <c r="C2" s="10" t="s">
        <v>33</v>
      </c>
      <c r="D2" s="33" t="s">
        <v>24</v>
      </c>
      <c r="E2" s="33" t="s">
        <v>22</v>
      </c>
      <c r="F2" s="33" t="s">
        <v>25</v>
      </c>
      <c r="G2" s="33" t="s">
        <v>23</v>
      </c>
      <c r="H2" s="2" t="s">
        <v>32</v>
      </c>
      <c r="I2" s="3" t="s">
        <v>24</v>
      </c>
      <c r="J2" s="3" t="s">
        <v>22</v>
      </c>
      <c r="K2" s="3" t="s">
        <v>25</v>
      </c>
      <c r="L2" s="3" t="s">
        <v>23</v>
      </c>
      <c r="M2" s="2" t="s">
        <v>5</v>
      </c>
      <c r="N2" s="3" t="s">
        <v>24</v>
      </c>
      <c r="O2" s="3" t="s">
        <v>22</v>
      </c>
      <c r="P2" s="3" t="s">
        <v>25</v>
      </c>
      <c r="Q2" s="3" t="s">
        <v>23</v>
      </c>
      <c r="R2" s="2" t="s">
        <v>29</v>
      </c>
      <c r="S2" s="3" t="s">
        <v>24</v>
      </c>
      <c r="T2" s="3" t="s">
        <v>22</v>
      </c>
      <c r="U2" s="3" t="s">
        <v>25</v>
      </c>
      <c r="V2" s="3" t="s">
        <v>23</v>
      </c>
      <c r="W2" s="2" t="s">
        <v>12</v>
      </c>
      <c r="X2" s="3" t="s">
        <v>24</v>
      </c>
      <c r="Y2" s="3" t="s">
        <v>22</v>
      </c>
      <c r="Z2" s="3" t="s">
        <v>25</v>
      </c>
      <c r="AA2" s="3" t="s">
        <v>23</v>
      </c>
      <c r="AB2" s="10" t="s">
        <v>14</v>
      </c>
      <c r="AC2" s="33" t="s">
        <v>24</v>
      </c>
      <c r="AD2" s="33" t="s">
        <v>22</v>
      </c>
      <c r="AE2" s="33" t="s">
        <v>25</v>
      </c>
      <c r="AF2" s="33" t="s">
        <v>23</v>
      </c>
      <c r="AG2" s="2" t="s">
        <v>1</v>
      </c>
      <c r="AH2" s="3" t="s">
        <v>24</v>
      </c>
      <c r="AI2" s="3" t="s">
        <v>22</v>
      </c>
      <c r="AJ2" s="3" t="s">
        <v>25</v>
      </c>
      <c r="AK2" s="3" t="s">
        <v>23</v>
      </c>
      <c r="AL2" s="2" t="s">
        <v>15</v>
      </c>
      <c r="AM2" s="3" t="s">
        <v>24</v>
      </c>
      <c r="AN2" s="3" t="s">
        <v>22</v>
      </c>
      <c r="AO2" s="3" t="s">
        <v>25</v>
      </c>
      <c r="AP2" s="3" t="s">
        <v>23</v>
      </c>
      <c r="AQ2" s="10" t="s">
        <v>18</v>
      </c>
      <c r="AR2" s="33" t="s">
        <v>24</v>
      </c>
      <c r="AS2" s="33" t="s">
        <v>22</v>
      </c>
      <c r="AT2" s="33" t="s">
        <v>25</v>
      </c>
      <c r="AU2" s="33" t="s">
        <v>23</v>
      </c>
      <c r="AV2" s="2" t="s">
        <v>7</v>
      </c>
      <c r="AW2" s="3" t="s">
        <v>24</v>
      </c>
      <c r="AX2" s="3" t="s">
        <v>22</v>
      </c>
      <c r="AY2" s="3" t="s">
        <v>25</v>
      </c>
      <c r="AZ2" s="3" t="s">
        <v>23</v>
      </c>
    </row>
    <row r="3" spans="1:52" s="2" customFormat="1" ht="15.75">
      <c r="A3" s="2">
        <v>3</v>
      </c>
      <c r="B3" s="1" t="s">
        <v>53</v>
      </c>
      <c r="C3"/>
      <c r="D3" s="18"/>
      <c r="E3" s="18"/>
      <c r="F3" s="19"/>
      <c r="G3" s="14"/>
      <c r="H3"/>
      <c r="I3" s="18"/>
      <c r="J3" s="18"/>
      <c r="K3" s="19"/>
      <c r="L3" s="14"/>
      <c r="M3"/>
      <c r="N3" s="18"/>
      <c r="O3" s="18"/>
      <c r="P3" s="19"/>
      <c r="Q3" s="14"/>
      <c r="R3"/>
      <c r="S3" s="18"/>
      <c r="T3" s="18"/>
      <c r="U3" s="19"/>
      <c r="V3" s="14"/>
      <c r="W3"/>
      <c r="X3" s="18"/>
      <c r="Y3" s="18"/>
      <c r="Z3" s="19"/>
      <c r="AA3" s="14"/>
      <c r="AB3" t="s">
        <v>30</v>
      </c>
      <c r="AC3" s="18">
        <v>38</v>
      </c>
      <c r="AD3" s="18">
        <v>54</v>
      </c>
      <c r="AE3" s="19">
        <v>1</v>
      </c>
      <c r="AF3" s="14">
        <f>3+AE3*(AD3/AC3)</f>
        <v>4.421052631578947</v>
      </c>
      <c r="AG3" t="s">
        <v>54</v>
      </c>
      <c r="AH3" s="18">
        <v>29</v>
      </c>
      <c r="AI3" s="18">
        <v>38</v>
      </c>
      <c r="AJ3" s="19">
        <v>1</v>
      </c>
      <c r="AK3" s="14">
        <f>3+AJ3*(AI3/AH3)</f>
        <v>4.310344827586206</v>
      </c>
      <c r="AL3" t="s">
        <v>30</v>
      </c>
      <c r="AM3" s="18">
        <v>25</v>
      </c>
      <c r="AN3" s="18">
        <v>54</v>
      </c>
      <c r="AO3" s="19">
        <v>1</v>
      </c>
      <c r="AP3" s="14">
        <f>3+AO3*(AN3/AM3)</f>
        <v>5.16</v>
      </c>
      <c r="AQ3"/>
      <c r="AR3" s="18"/>
      <c r="AS3" s="18"/>
      <c r="AT3" s="19"/>
      <c r="AU3" s="14"/>
      <c r="AV3"/>
      <c r="AW3" s="18"/>
      <c r="AX3" s="18"/>
      <c r="AY3" s="19"/>
      <c r="AZ3" s="14"/>
    </row>
    <row r="4" spans="1:42" ht="15.75">
      <c r="A4" s="2">
        <v>3</v>
      </c>
      <c r="B4" s="1" t="s">
        <v>57</v>
      </c>
      <c r="AL4" t="s">
        <v>56</v>
      </c>
      <c r="AM4" s="18">
        <v>11</v>
      </c>
      <c r="AN4" s="18">
        <v>18</v>
      </c>
      <c r="AO4" s="19">
        <v>1</v>
      </c>
      <c r="AP4" s="14">
        <f>3+AO4*(AN4/AM4)</f>
        <v>4.636363636363637</v>
      </c>
    </row>
    <row r="5" spans="1:22" ht="15.75">
      <c r="A5" s="28">
        <v>3</v>
      </c>
      <c r="B5" s="1" t="s">
        <v>46</v>
      </c>
      <c r="R5" t="s">
        <v>30</v>
      </c>
      <c r="S5" s="18">
        <v>38</v>
      </c>
      <c r="T5" s="18">
        <v>54</v>
      </c>
      <c r="U5" s="19">
        <v>1</v>
      </c>
      <c r="V5" s="14">
        <f>3+U5*(T5/S5)</f>
        <v>4.421052631578947</v>
      </c>
    </row>
    <row r="6" spans="1:27" ht="15">
      <c r="A6" s="28">
        <v>3</v>
      </c>
      <c r="B6" s="35" t="s">
        <v>48</v>
      </c>
      <c r="H6" t="s">
        <v>64</v>
      </c>
      <c r="I6" s="18">
        <v>157</v>
      </c>
      <c r="J6" s="18">
        <v>165</v>
      </c>
      <c r="K6" s="19">
        <v>1</v>
      </c>
      <c r="L6" s="14">
        <f>3+K6*(J6/I6)</f>
        <v>4.050955414012739</v>
      </c>
      <c r="N6" s="18"/>
      <c r="O6" s="18"/>
      <c r="P6" s="19"/>
      <c r="Q6" s="14"/>
      <c r="W6" t="s">
        <v>65</v>
      </c>
      <c r="X6" s="18">
        <v>90</v>
      </c>
      <c r="Y6" s="18">
        <v>191</v>
      </c>
      <c r="Z6" s="19">
        <v>1</v>
      </c>
      <c r="AA6" s="14">
        <f>3+Z6*(Y6/X6)</f>
        <v>5.122222222222222</v>
      </c>
    </row>
    <row r="7" spans="1:27" ht="15">
      <c r="A7" s="28">
        <v>3</v>
      </c>
      <c r="B7" s="25" t="s">
        <v>39</v>
      </c>
      <c r="M7" t="s">
        <v>68</v>
      </c>
      <c r="N7" s="18">
        <v>18</v>
      </c>
      <c r="O7" s="18">
        <v>19</v>
      </c>
      <c r="P7" s="19">
        <v>1</v>
      </c>
      <c r="Q7" s="14">
        <f>3+P7*(O7/N7)</f>
        <v>4.055555555555555</v>
      </c>
      <c r="W7" t="s">
        <v>68</v>
      </c>
      <c r="X7" s="18">
        <v>9</v>
      </c>
      <c r="Y7" s="18">
        <v>19</v>
      </c>
      <c r="Z7" s="19">
        <v>1</v>
      </c>
      <c r="AA7" s="14">
        <f>3+Z7*(Y7/X7)</f>
        <v>5.111111111111111</v>
      </c>
    </row>
    <row r="8" spans="1:47" ht="15">
      <c r="A8" s="28">
        <v>3</v>
      </c>
      <c r="B8" s="25" t="s">
        <v>50</v>
      </c>
      <c r="C8" t="s">
        <v>69</v>
      </c>
      <c r="D8" s="18">
        <v>122</v>
      </c>
      <c r="E8" s="18">
        <v>445</v>
      </c>
      <c r="F8" s="19">
        <v>1</v>
      </c>
      <c r="G8" s="14">
        <f>3+F8*(E8/D8)</f>
        <v>6.647540983606557</v>
      </c>
      <c r="H8" t="s">
        <v>69</v>
      </c>
      <c r="I8" s="18">
        <v>346</v>
      </c>
      <c r="J8" s="18">
        <v>445</v>
      </c>
      <c r="K8" s="19">
        <v>1</v>
      </c>
      <c r="L8" s="14">
        <f>3+K8*(J8/I8)</f>
        <v>4.286127167630058</v>
      </c>
      <c r="W8" t="s">
        <v>69</v>
      </c>
      <c r="X8" s="18">
        <v>91</v>
      </c>
      <c r="Y8" s="18">
        <v>445</v>
      </c>
      <c r="Z8" s="19">
        <v>1</v>
      </c>
      <c r="AA8" s="14">
        <f>3+Z8*(Y8/X8)</f>
        <v>7.8901098901098905</v>
      </c>
      <c r="AQ8" t="s">
        <v>69</v>
      </c>
      <c r="AR8" s="18">
        <v>39</v>
      </c>
      <c r="AS8" s="18">
        <v>445</v>
      </c>
      <c r="AT8" s="19">
        <v>1</v>
      </c>
      <c r="AU8" s="14">
        <f>3+AT8*(AS8/AR8)</f>
        <v>14.41025641025641</v>
      </c>
    </row>
    <row r="9" spans="1:52" ht="15">
      <c r="A9" s="28">
        <v>3</v>
      </c>
      <c r="B9" s="25" t="s">
        <v>47</v>
      </c>
      <c r="AV9" s="27" t="s">
        <v>70</v>
      </c>
      <c r="AW9" s="12">
        <v>2</v>
      </c>
      <c r="AX9" s="12">
        <v>14</v>
      </c>
      <c r="AY9" s="24">
        <v>1.2</v>
      </c>
      <c r="AZ9" s="17">
        <f>3+AY9*(AX9/AW9)</f>
        <v>11.4</v>
      </c>
    </row>
    <row r="10" spans="1:2" ht="15">
      <c r="A10" s="28"/>
      <c r="B10" s="25"/>
    </row>
    <row r="11" spans="1:2" ht="15">
      <c r="A11" s="28"/>
      <c r="B11" s="25"/>
    </row>
    <row r="12" spans="1:2" ht="15">
      <c r="A12" s="28"/>
      <c r="B12" s="25"/>
    </row>
    <row r="13" ht="15.75">
      <c r="A13" s="28"/>
    </row>
    <row r="14" ht="15.75">
      <c r="A14" s="28"/>
    </row>
    <row r="15" spans="2:48" ht="15.75">
      <c r="B15" s="1" t="s">
        <v>8</v>
      </c>
      <c r="C15">
        <f>COUNTA(C3:C13)</f>
        <v>1</v>
      </c>
      <c r="H15">
        <f>COUNTA(H3:H13)</f>
        <v>2</v>
      </c>
      <c r="M15">
        <f>COUNTA(M3:M13)</f>
        <v>1</v>
      </c>
      <c r="R15">
        <f>COUNTA(R3:R13)</f>
        <v>1</v>
      </c>
      <c r="W15">
        <f>COUNTA(W3:W13)</f>
        <v>3</v>
      </c>
      <c r="AB15">
        <f>COUNTA(AB3:AB13)</f>
        <v>1</v>
      </c>
      <c r="AG15">
        <f>COUNTA(AG3:AG13)</f>
        <v>1</v>
      </c>
      <c r="AL15">
        <f>COUNTA(AL3:AL13)</f>
        <v>2</v>
      </c>
      <c r="AQ15">
        <f>COUNTA(AQ3:AQ13)</f>
        <v>1</v>
      </c>
      <c r="AV15">
        <f>COUNTA(AV3:AV13)</f>
        <v>1</v>
      </c>
    </row>
    <row r="17" spans="2:52" ht="15.75">
      <c r="B17" s="1" t="s">
        <v>9</v>
      </c>
      <c r="G17" s="13">
        <f>SUM(G3:G16)</f>
        <v>6.647540983606557</v>
      </c>
      <c r="L17" s="13">
        <f>SUM(L3:L16)</f>
        <v>8.337082581642797</v>
      </c>
      <c r="Q17" s="13">
        <f>SUM(Q3:Q16)</f>
        <v>4.055555555555555</v>
      </c>
      <c r="V17" s="13">
        <f>SUM(V3:V16)</f>
        <v>4.421052631578947</v>
      </c>
      <c r="AA17" s="13">
        <f>SUM(AA3:AA16)</f>
        <v>18.123443223443225</v>
      </c>
      <c r="AF17" s="13">
        <f>SUM(AF3:AF16)</f>
        <v>4.421052631578947</v>
      </c>
      <c r="AK17" s="13">
        <f>SUM(AK3:AK16)</f>
        <v>4.310344827586206</v>
      </c>
      <c r="AP17" s="13">
        <f>SUM(AP3:AP16)</f>
        <v>9.796363636363637</v>
      </c>
      <c r="AU17" s="13">
        <f>SUM(AU3:AU16)</f>
        <v>14.41025641025641</v>
      </c>
      <c r="AZ17" s="13">
        <f>SUM(AZ3:AZ16)</f>
        <v>11.4</v>
      </c>
    </row>
  </sheetData>
  <sheetProtection/>
  <hyperlinks>
    <hyperlink ref="B6" r:id="rId1" display="EPC Ukraine DX Contest 2012"/>
    <hyperlink ref="B7" r:id="rId2" display="Japan Int DX Contest 2012"/>
    <hyperlink ref="B8" r:id="rId3" display="OK DX RTTY Contest 2012"/>
    <hyperlink ref="B9" r:id="rId4" display="RSGB 21/28MHz Contest 2012"/>
  </hyperlinks>
  <printOptions/>
  <pageMargins left="0.75" right="0.75" top="1" bottom="1" header="0.5" footer="0.5"/>
  <pageSetup horizontalDpi="200" verticalDpi="200" orientation="landscape" paperSize="9"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2:DE11"/>
  <sheetViews>
    <sheetView zoomScalePageLayoutView="0" workbookViewId="0" topLeftCell="A1">
      <pane xSplit="2" ySplit="2" topLeftCell="BU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Y16" sqref="BY16"/>
    </sheetView>
  </sheetViews>
  <sheetFormatPr defaultColWidth="9.00390625" defaultRowHeight="12.75"/>
  <cols>
    <col min="1" max="1" width="3.625" style="0" customWidth="1"/>
    <col min="2" max="2" width="26.25390625" style="1" customWidth="1"/>
    <col min="4" max="6" width="5.25390625" style="0" customWidth="1"/>
    <col min="7" max="7" width="7.75390625" style="1" customWidth="1"/>
    <col min="9" max="11" width="5.25390625" style="0" customWidth="1"/>
    <col min="12" max="12" width="7.75390625" style="1" customWidth="1"/>
    <col min="14" max="16" width="5.25390625" style="0" customWidth="1"/>
    <col min="17" max="17" width="7.75390625" style="1" customWidth="1"/>
    <col min="19" max="21" width="5.25390625" style="0" customWidth="1"/>
    <col min="22" max="22" width="7.75390625" style="1" customWidth="1"/>
    <col min="24" max="26" width="5.25390625" style="0" customWidth="1"/>
    <col min="27" max="27" width="7.75390625" style="1" customWidth="1"/>
    <col min="29" max="31" width="5.25390625" style="0" customWidth="1"/>
    <col min="32" max="32" width="7.75390625" style="1" customWidth="1"/>
    <col min="34" max="36" width="5.25390625" style="0" customWidth="1"/>
    <col min="37" max="37" width="7.75390625" style="1" customWidth="1"/>
    <col min="39" max="41" width="5.25390625" style="0" customWidth="1"/>
    <col min="42" max="42" width="7.75390625" style="1" customWidth="1"/>
    <col min="43" max="43" width="5.25390625" style="0" customWidth="1"/>
    <col min="44" max="45" width="7.75390625" style="1" customWidth="1"/>
    <col min="46" max="46" width="4.875" style="1" customWidth="1"/>
    <col min="47" max="47" width="4.625" style="1" customWidth="1"/>
    <col min="48" max="48" width="7.625" style="1" customWidth="1"/>
    <col min="49" max="49" width="5.75390625" style="1" customWidth="1"/>
    <col min="50" max="50" width="9.25390625" style="1" customWidth="1"/>
    <col min="51" max="51" width="4.875" style="1" customWidth="1"/>
    <col min="52" max="52" width="4.625" style="1" customWidth="1"/>
    <col min="53" max="53" width="4.25390625" style="1" customWidth="1"/>
    <col min="54" max="54" width="5.75390625" style="1" customWidth="1"/>
    <col min="55" max="55" width="9.25390625" style="1" customWidth="1"/>
    <col min="56" max="56" width="4.875" style="1" customWidth="1"/>
    <col min="57" max="57" width="4.625" style="1" customWidth="1"/>
    <col min="58" max="58" width="4.25390625" style="1" customWidth="1"/>
    <col min="59" max="59" width="5.75390625" style="1" customWidth="1"/>
    <col min="60" max="60" width="9.25390625" style="1" customWidth="1"/>
    <col min="61" max="61" width="4.875" style="1" customWidth="1"/>
    <col min="62" max="62" width="4.625" style="1" customWidth="1"/>
    <col min="63" max="63" width="4.25390625" style="1" customWidth="1"/>
    <col min="64" max="64" width="5.75390625" style="1" customWidth="1"/>
    <col min="65" max="65" width="7.75390625" style="1" customWidth="1"/>
    <col min="66" max="66" width="4.875" style="1" customWidth="1"/>
    <col min="67" max="67" width="4.625" style="1" customWidth="1"/>
    <col min="68" max="68" width="4.25390625" style="1" customWidth="1"/>
    <col min="69" max="69" width="5.75390625" style="1" customWidth="1"/>
    <col min="70" max="70" width="7.75390625" style="1" customWidth="1"/>
    <col min="71" max="71" width="4.875" style="1" customWidth="1"/>
    <col min="72" max="72" width="4.625" style="1" customWidth="1"/>
    <col min="73" max="73" width="4.25390625" style="1" customWidth="1"/>
    <col min="74" max="74" width="7.00390625" style="1" customWidth="1"/>
    <col min="75" max="75" width="8.625" style="0" customWidth="1"/>
    <col min="76" max="78" width="5.375" style="0" customWidth="1"/>
    <col min="79" max="79" width="6.00390625" style="0" customWidth="1"/>
    <col min="80" max="80" width="8.625" style="0" customWidth="1"/>
    <col min="81" max="82" width="5.375" style="0" customWidth="1"/>
    <col min="83" max="84" width="7.75390625" style="0" customWidth="1"/>
    <col min="85" max="85" width="7.875" style="0" customWidth="1"/>
    <col min="86" max="86" width="4.75390625" style="0" customWidth="1"/>
    <col min="87" max="87" width="4.625" style="0" customWidth="1"/>
    <col min="88" max="88" width="4.75390625" style="0" customWidth="1"/>
    <col min="89" max="89" width="6.00390625" style="0" customWidth="1"/>
    <col min="90" max="90" width="7.625" style="0" customWidth="1"/>
    <col min="91" max="92" width="5.625" style="0" customWidth="1"/>
    <col min="93" max="94" width="7.00390625" style="0" customWidth="1"/>
    <col min="95" max="95" width="9.375" style="0" customWidth="1"/>
    <col min="96" max="98" width="5.625" style="0" customWidth="1"/>
    <col min="99" max="99" width="10.25390625" style="0" customWidth="1"/>
    <col min="100" max="100" width="10.625" style="0" customWidth="1"/>
    <col min="101" max="102" width="4.625" style="0" customWidth="1"/>
    <col min="103" max="103" width="4.875" style="0" customWidth="1"/>
    <col min="104" max="104" width="6.25390625" style="0" customWidth="1"/>
    <col min="105" max="105" width="10.625" style="0" customWidth="1"/>
    <col min="106" max="107" width="4.625" style="0" customWidth="1"/>
    <col min="108" max="108" width="4.875" style="0" customWidth="1"/>
    <col min="109" max="109" width="6.25390625" style="0" customWidth="1"/>
    <col min="111" max="111" width="5.00390625" style="0" customWidth="1"/>
  </cols>
  <sheetData>
    <row r="2" spans="1:109" s="2" customFormat="1" ht="15">
      <c r="A2" s="2" t="s">
        <v>4</v>
      </c>
      <c r="B2" s="2" t="s">
        <v>3</v>
      </c>
      <c r="C2" s="15" t="s">
        <v>31</v>
      </c>
      <c r="D2" s="16" t="s">
        <v>24</v>
      </c>
      <c r="E2" s="16" t="s">
        <v>22</v>
      </c>
      <c r="F2" s="16" t="s">
        <v>25</v>
      </c>
      <c r="G2" s="16" t="s">
        <v>23</v>
      </c>
      <c r="H2" s="23" t="s">
        <v>33</v>
      </c>
      <c r="I2" s="16" t="s">
        <v>24</v>
      </c>
      <c r="J2" s="16" t="s">
        <v>22</v>
      </c>
      <c r="K2" s="16" t="s">
        <v>25</v>
      </c>
      <c r="L2" s="16" t="s">
        <v>23</v>
      </c>
      <c r="M2" s="23" t="s">
        <v>20</v>
      </c>
      <c r="N2" s="16" t="s">
        <v>24</v>
      </c>
      <c r="O2" s="16" t="s">
        <v>22</v>
      </c>
      <c r="P2" s="16" t="s">
        <v>25</v>
      </c>
      <c r="Q2" s="16" t="s">
        <v>23</v>
      </c>
      <c r="R2" s="15" t="s">
        <v>5</v>
      </c>
      <c r="S2" s="16" t="s">
        <v>24</v>
      </c>
      <c r="T2" s="16" t="s">
        <v>22</v>
      </c>
      <c r="U2" s="16" t="s">
        <v>25</v>
      </c>
      <c r="V2" s="16" t="s">
        <v>23</v>
      </c>
      <c r="W2" s="15" t="s">
        <v>0</v>
      </c>
      <c r="X2" s="16" t="s">
        <v>24</v>
      </c>
      <c r="Y2" s="16" t="s">
        <v>22</v>
      </c>
      <c r="Z2" s="16" t="s">
        <v>25</v>
      </c>
      <c r="AA2" s="16" t="s">
        <v>23</v>
      </c>
      <c r="AB2" s="15" t="s">
        <v>16</v>
      </c>
      <c r="AC2" s="16" t="s">
        <v>24</v>
      </c>
      <c r="AD2" s="16" t="s">
        <v>22</v>
      </c>
      <c r="AE2" s="16" t="s">
        <v>25</v>
      </c>
      <c r="AF2" s="16" t="s">
        <v>23</v>
      </c>
      <c r="AG2" s="15" t="s">
        <v>17</v>
      </c>
      <c r="AH2" s="16" t="s">
        <v>24</v>
      </c>
      <c r="AI2" s="16" t="s">
        <v>22</v>
      </c>
      <c r="AJ2" s="16" t="s">
        <v>25</v>
      </c>
      <c r="AK2" s="16" t="s">
        <v>23</v>
      </c>
      <c r="AL2" s="15" t="s">
        <v>28</v>
      </c>
      <c r="AM2" s="16" t="s">
        <v>24</v>
      </c>
      <c r="AN2" s="16" t="s">
        <v>22</v>
      </c>
      <c r="AO2" s="16" t="s">
        <v>25</v>
      </c>
      <c r="AP2" s="16" t="s">
        <v>23</v>
      </c>
      <c r="AQ2" s="16" t="s">
        <v>25</v>
      </c>
      <c r="AR2" s="16" t="s">
        <v>23</v>
      </c>
      <c r="AS2" s="23" t="s">
        <v>6</v>
      </c>
      <c r="AT2" s="36" t="s">
        <v>24</v>
      </c>
      <c r="AU2" s="36" t="s">
        <v>22</v>
      </c>
      <c r="AV2" s="36" t="s">
        <v>25</v>
      </c>
      <c r="AW2" s="36" t="s">
        <v>23</v>
      </c>
      <c r="AX2" s="23" t="s">
        <v>13</v>
      </c>
      <c r="AY2" s="36" t="s">
        <v>24</v>
      </c>
      <c r="AZ2" s="36" t="s">
        <v>22</v>
      </c>
      <c r="BA2" s="36" t="s">
        <v>25</v>
      </c>
      <c r="BB2" s="36" t="s">
        <v>23</v>
      </c>
      <c r="BC2" s="23" t="s">
        <v>36</v>
      </c>
      <c r="BD2" s="36" t="s">
        <v>24</v>
      </c>
      <c r="BE2" s="36" t="s">
        <v>22</v>
      </c>
      <c r="BF2" s="36" t="s">
        <v>25</v>
      </c>
      <c r="BG2" s="36" t="s">
        <v>23</v>
      </c>
      <c r="BH2" s="23" t="s">
        <v>35</v>
      </c>
      <c r="BI2" s="36" t="s">
        <v>24</v>
      </c>
      <c r="BJ2" s="36" t="s">
        <v>22</v>
      </c>
      <c r="BK2" s="36" t="s">
        <v>25</v>
      </c>
      <c r="BL2" s="36" t="s">
        <v>23</v>
      </c>
      <c r="BM2" s="15" t="s">
        <v>29</v>
      </c>
      <c r="BN2" s="16" t="s">
        <v>24</v>
      </c>
      <c r="BO2" s="16" t="s">
        <v>22</v>
      </c>
      <c r="BP2" s="16" t="s">
        <v>25</v>
      </c>
      <c r="BQ2" s="16" t="s">
        <v>23</v>
      </c>
      <c r="BR2" s="15" t="s">
        <v>12</v>
      </c>
      <c r="BS2" s="16" t="s">
        <v>24</v>
      </c>
      <c r="BT2" s="16" t="s">
        <v>22</v>
      </c>
      <c r="BU2" s="16" t="s">
        <v>25</v>
      </c>
      <c r="BV2" s="16" t="s">
        <v>23</v>
      </c>
      <c r="BW2" s="23" t="s">
        <v>14</v>
      </c>
      <c r="BX2" s="16" t="s">
        <v>24</v>
      </c>
      <c r="BY2" s="16" t="s">
        <v>22</v>
      </c>
      <c r="BZ2" s="16" t="s">
        <v>25</v>
      </c>
      <c r="CA2" s="16" t="s">
        <v>23</v>
      </c>
      <c r="CB2" s="15" t="s">
        <v>19</v>
      </c>
      <c r="CC2" s="16" t="s">
        <v>24</v>
      </c>
      <c r="CD2" s="16" t="s">
        <v>22</v>
      </c>
      <c r="CE2" s="16" t="s">
        <v>25</v>
      </c>
      <c r="CF2" s="16" t="s">
        <v>23</v>
      </c>
      <c r="CG2" s="15" t="s">
        <v>1</v>
      </c>
      <c r="CH2" s="16" t="s">
        <v>24</v>
      </c>
      <c r="CI2" s="16" t="s">
        <v>22</v>
      </c>
      <c r="CJ2" s="16" t="s">
        <v>25</v>
      </c>
      <c r="CK2" s="16" t="s">
        <v>23</v>
      </c>
      <c r="CL2" s="15" t="s">
        <v>15</v>
      </c>
      <c r="CM2" s="16" t="s">
        <v>24</v>
      </c>
      <c r="CN2" s="16" t="s">
        <v>22</v>
      </c>
      <c r="CO2" s="16" t="s">
        <v>25</v>
      </c>
      <c r="CP2" s="16" t="s">
        <v>23</v>
      </c>
      <c r="CQ2" s="23" t="s">
        <v>18</v>
      </c>
      <c r="CR2" s="36" t="s">
        <v>24</v>
      </c>
      <c r="CS2" s="36" t="s">
        <v>22</v>
      </c>
      <c r="CT2" s="36" t="s">
        <v>25</v>
      </c>
      <c r="CU2" s="36" t="s">
        <v>23</v>
      </c>
      <c r="CV2" s="23" t="s">
        <v>2</v>
      </c>
      <c r="CW2" s="36" t="s">
        <v>24</v>
      </c>
      <c r="CX2" s="36" t="s">
        <v>22</v>
      </c>
      <c r="CY2" s="36" t="s">
        <v>25</v>
      </c>
      <c r="CZ2" s="36" t="s">
        <v>23</v>
      </c>
      <c r="DA2" s="15" t="s">
        <v>7</v>
      </c>
      <c r="DB2" s="16" t="s">
        <v>24</v>
      </c>
      <c r="DC2" s="16" t="s">
        <v>22</v>
      </c>
      <c r="DD2" s="16" t="s">
        <v>25</v>
      </c>
      <c r="DE2" s="16" t="s">
        <v>23</v>
      </c>
    </row>
    <row r="3" spans="1:109" ht="15">
      <c r="A3">
        <v>4</v>
      </c>
      <c r="B3" s="25" t="s">
        <v>42</v>
      </c>
      <c r="C3" s="23"/>
      <c r="D3" s="12"/>
      <c r="E3" s="12"/>
      <c r="F3" s="24"/>
      <c r="G3" s="17"/>
      <c r="H3" s="23"/>
      <c r="I3" s="12"/>
      <c r="J3" s="12"/>
      <c r="K3" s="24"/>
      <c r="L3" s="17"/>
      <c r="M3" s="23"/>
      <c r="N3" s="12"/>
      <c r="O3" s="12"/>
      <c r="P3" s="24"/>
      <c r="Q3" s="17"/>
      <c r="R3" s="23"/>
      <c r="S3" s="12"/>
      <c r="T3" s="12"/>
      <c r="U3" s="24"/>
      <c r="V3" s="17"/>
      <c r="W3" s="23"/>
      <c r="X3" s="12"/>
      <c r="Y3" s="12"/>
      <c r="Z3" s="24"/>
      <c r="AA3" s="17"/>
      <c r="AB3" s="23"/>
      <c r="AC3" s="12"/>
      <c r="AD3" s="12"/>
      <c r="AE3" s="24"/>
      <c r="AF3" s="17"/>
      <c r="AG3" s="23"/>
      <c r="AH3" s="12"/>
      <c r="AI3" s="12"/>
      <c r="AJ3" s="24"/>
      <c r="AK3" s="17"/>
      <c r="AL3" s="23"/>
      <c r="AM3" s="12"/>
      <c r="AN3" s="12"/>
      <c r="AO3" s="24"/>
      <c r="AP3" s="17"/>
      <c r="AQ3" s="24"/>
      <c r="AR3" s="17"/>
      <c r="AS3" s="14" t="s">
        <v>74</v>
      </c>
      <c r="AT3" s="18">
        <v>12</v>
      </c>
      <c r="AU3" s="18">
        <v>48</v>
      </c>
      <c r="AV3" s="19">
        <v>1</v>
      </c>
      <c r="AW3" s="14">
        <f>4+AV3*(AU3/AT3)</f>
        <v>8</v>
      </c>
      <c r="AX3" s="23"/>
      <c r="AY3" s="12"/>
      <c r="AZ3" s="12"/>
      <c r="BA3" s="24"/>
      <c r="BB3" s="17"/>
      <c r="BC3" s="23"/>
      <c r="BD3" s="12"/>
      <c r="BE3" s="12"/>
      <c r="BF3" s="24"/>
      <c r="BG3" s="17"/>
      <c r="BH3" s="23"/>
      <c r="BI3" s="12"/>
      <c r="BJ3" s="12"/>
      <c r="BK3" s="24"/>
      <c r="BL3" s="17"/>
      <c r="BM3" s="23"/>
      <c r="BN3" s="12"/>
      <c r="BO3" s="12"/>
      <c r="BP3" s="24"/>
      <c r="BQ3" s="17"/>
      <c r="BR3" s="23"/>
      <c r="BS3" s="12"/>
      <c r="BT3" s="12"/>
      <c r="BU3" s="24"/>
      <c r="BV3" s="17"/>
      <c r="CB3" s="14" t="s">
        <v>74</v>
      </c>
      <c r="CC3" s="18">
        <v>14</v>
      </c>
      <c r="CD3" s="18">
        <v>48</v>
      </c>
      <c r="CE3" s="19">
        <v>1</v>
      </c>
      <c r="CF3" s="14">
        <f>4+CE3*(CD3/CC3)</f>
        <v>7.428571428571429</v>
      </c>
      <c r="CG3" s="15"/>
      <c r="CH3" s="18"/>
      <c r="CI3" s="18"/>
      <c r="CJ3" s="19"/>
      <c r="CK3" s="14"/>
      <c r="CL3" s="14" t="s">
        <v>74</v>
      </c>
      <c r="CM3" s="18">
        <v>35</v>
      </c>
      <c r="CN3" s="18">
        <v>48</v>
      </c>
      <c r="CO3" s="19">
        <v>1</v>
      </c>
      <c r="CP3" s="14">
        <f>4+CO3*(CN3/CM3)</f>
        <v>5.371428571428572</v>
      </c>
      <c r="CQ3" s="15"/>
      <c r="CR3" s="18"/>
      <c r="CS3" s="18"/>
      <c r="CT3" s="19"/>
      <c r="CU3" s="14"/>
      <c r="CV3" s="15"/>
      <c r="CW3" s="18"/>
      <c r="CX3" s="18"/>
      <c r="CY3" s="19"/>
      <c r="CZ3" s="14"/>
      <c r="DA3" s="15"/>
      <c r="DB3" s="18"/>
      <c r="DC3" s="18"/>
      <c r="DD3" s="19"/>
      <c r="DE3" s="14"/>
    </row>
    <row r="4" spans="1:109" ht="15">
      <c r="A4">
        <v>4</v>
      </c>
      <c r="B4" s="25" t="s">
        <v>43</v>
      </c>
      <c r="C4" s="23"/>
      <c r="D4" s="12"/>
      <c r="E4" s="12"/>
      <c r="F4" s="24"/>
      <c r="G4" s="17"/>
      <c r="H4" s="23"/>
      <c r="I4" s="12"/>
      <c r="J4" s="12"/>
      <c r="K4" s="24"/>
      <c r="L4" s="17"/>
      <c r="M4" s="23"/>
      <c r="N4" s="12"/>
      <c r="O4" s="12"/>
      <c r="P4" s="24"/>
      <c r="Q4" s="17"/>
      <c r="R4" s="23"/>
      <c r="S4" s="12"/>
      <c r="T4" s="12"/>
      <c r="U4" s="24"/>
      <c r="V4" s="17"/>
      <c r="W4" s="23"/>
      <c r="X4" s="12"/>
      <c r="Y4" s="12"/>
      <c r="Z4" s="24"/>
      <c r="AA4" s="17"/>
      <c r="AB4" s="23"/>
      <c r="AC4" s="12"/>
      <c r="AD4" s="12"/>
      <c r="AE4" s="24"/>
      <c r="AF4" s="17"/>
      <c r="AG4" s="23"/>
      <c r="AH4" s="12"/>
      <c r="AI4" s="12"/>
      <c r="AJ4" s="24"/>
      <c r="AK4" s="17"/>
      <c r="AL4" s="23"/>
      <c r="AM4" s="12"/>
      <c r="AN4" s="12"/>
      <c r="AO4" s="24"/>
      <c r="AP4" s="17"/>
      <c r="AQ4" s="24"/>
      <c r="AR4" s="17"/>
      <c r="AS4" s="14"/>
      <c r="AT4" s="18"/>
      <c r="AU4" s="18"/>
      <c r="AV4" s="19"/>
      <c r="AW4" s="14"/>
      <c r="AX4" s="23"/>
      <c r="AY4" s="12"/>
      <c r="AZ4" s="12"/>
      <c r="BA4" s="24"/>
      <c r="BB4" s="17"/>
      <c r="BC4" s="23"/>
      <c r="BD4" s="12"/>
      <c r="BE4" s="12"/>
      <c r="BF4" s="24"/>
      <c r="BG4" s="17"/>
      <c r="BH4" s="23"/>
      <c r="BI4" s="12"/>
      <c r="BJ4" s="12"/>
      <c r="BK4" s="24"/>
      <c r="BL4" s="17"/>
      <c r="BM4" s="23"/>
      <c r="BN4" s="12"/>
      <c r="BO4" s="12"/>
      <c r="BP4" s="24"/>
      <c r="BQ4" s="17"/>
      <c r="BR4" s="23"/>
      <c r="BS4" s="12"/>
      <c r="BT4" s="12"/>
      <c r="BU4" s="24"/>
      <c r="BV4" s="17"/>
      <c r="BW4" s="14" t="s">
        <v>74</v>
      </c>
      <c r="BX4" s="18">
        <v>16</v>
      </c>
      <c r="BY4" s="18">
        <v>19</v>
      </c>
      <c r="BZ4" s="19">
        <v>1</v>
      </c>
      <c r="CA4" s="14">
        <f>4+BZ4*(BY4/BX4)</f>
        <v>5.1875</v>
      </c>
      <c r="CB4" s="14"/>
      <c r="CC4" s="18"/>
      <c r="CD4" s="18"/>
      <c r="CE4" s="19"/>
      <c r="CF4" s="14"/>
      <c r="CG4" s="15"/>
      <c r="CH4" s="18"/>
      <c r="CI4" s="18"/>
      <c r="CJ4" s="19"/>
      <c r="CK4" s="14"/>
      <c r="CL4" s="14" t="s">
        <v>75</v>
      </c>
      <c r="CM4" s="18">
        <v>7</v>
      </c>
      <c r="CN4" s="18">
        <v>18</v>
      </c>
      <c r="CO4" s="19">
        <v>1</v>
      </c>
      <c r="CP4" s="14">
        <f>4+CO4*(CN4/CM4)</f>
        <v>6.571428571428571</v>
      </c>
      <c r="CQ4" s="15"/>
      <c r="CR4" s="18"/>
      <c r="CS4" s="18"/>
      <c r="CT4" s="19"/>
      <c r="CU4" s="14"/>
      <c r="CV4" s="15"/>
      <c r="CW4" s="18"/>
      <c r="CX4" s="18"/>
      <c r="CY4" s="19"/>
      <c r="CZ4" s="14"/>
      <c r="DA4" s="15"/>
      <c r="DB4" s="18"/>
      <c r="DC4" s="18"/>
      <c r="DD4" s="19"/>
      <c r="DE4" s="14"/>
    </row>
    <row r="5" spans="2:109" ht="15">
      <c r="B5" s="25"/>
      <c r="C5" s="23"/>
      <c r="D5" s="12"/>
      <c r="E5" s="12"/>
      <c r="F5" s="24"/>
      <c r="G5" s="17"/>
      <c r="H5" s="23"/>
      <c r="I5" s="12"/>
      <c r="J5" s="12"/>
      <c r="K5" s="24"/>
      <c r="L5" s="17"/>
      <c r="M5" s="23"/>
      <c r="N5" s="12"/>
      <c r="O5" s="12"/>
      <c r="P5" s="24"/>
      <c r="Q5" s="17"/>
      <c r="R5" s="23"/>
      <c r="S5" s="12"/>
      <c r="T5" s="12"/>
      <c r="U5" s="24"/>
      <c r="V5" s="17"/>
      <c r="W5" s="23"/>
      <c r="X5" s="12"/>
      <c r="Y5" s="12"/>
      <c r="Z5" s="24"/>
      <c r="AA5" s="17"/>
      <c r="AB5" s="23"/>
      <c r="AC5" s="12"/>
      <c r="AD5" s="12"/>
      <c r="AE5" s="24"/>
      <c r="AF5" s="17"/>
      <c r="AG5" s="23"/>
      <c r="AH5" s="12"/>
      <c r="AI5" s="12"/>
      <c r="AJ5" s="24"/>
      <c r="AK5" s="17"/>
      <c r="AL5" s="23"/>
      <c r="AM5" s="12"/>
      <c r="AN5" s="12"/>
      <c r="AO5" s="24"/>
      <c r="AP5" s="17"/>
      <c r="AQ5" s="24"/>
      <c r="AR5" s="17"/>
      <c r="AS5" s="14"/>
      <c r="AT5" s="18"/>
      <c r="AU5" s="18"/>
      <c r="AV5" s="19"/>
      <c r="AW5" s="14"/>
      <c r="AX5" s="23"/>
      <c r="AY5" s="12"/>
      <c r="AZ5" s="12"/>
      <c r="BA5" s="24"/>
      <c r="BB5" s="17"/>
      <c r="BC5" s="23"/>
      <c r="BD5" s="12"/>
      <c r="BE5" s="12"/>
      <c r="BF5" s="24"/>
      <c r="BG5" s="17"/>
      <c r="BH5" s="23"/>
      <c r="BI5" s="12"/>
      <c r="BJ5" s="12"/>
      <c r="BK5" s="24"/>
      <c r="BL5" s="17"/>
      <c r="BM5" s="23"/>
      <c r="BN5" s="12"/>
      <c r="BO5" s="12"/>
      <c r="BP5" s="24"/>
      <c r="BQ5" s="17"/>
      <c r="BR5" s="23"/>
      <c r="BS5" s="12"/>
      <c r="BT5" s="12"/>
      <c r="BU5" s="24"/>
      <c r="BV5" s="17"/>
      <c r="CB5" s="14"/>
      <c r="CC5" s="18"/>
      <c r="CD5" s="18"/>
      <c r="CE5" s="19"/>
      <c r="CF5" s="14"/>
      <c r="CG5" s="15"/>
      <c r="CH5" s="18"/>
      <c r="CI5" s="18"/>
      <c r="CJ5" s="19"/>
      <c r="CK5" s="14"/>
      <c r="CL5" s="14"/>
      <c r="CM5" s="18"/>
      <c r="CN5" s="18"/>
      <c r="CO5" s="19"/>
      <c r="CP5" s="14"/>
      <c r="CQ5" s="15"/>
      <c r="CR5" s="18"/>
      <c r="CS5" s="18"/>
      <c r="CT5" s="19"/>
      <c r="CU5" s="14"/>
      <c r="CV5" s="15"/>
      <c r="CW5" s="18"/>
      <c r="CX5" s="18"/>
      <c r="CY5" s="19"/>
      <c r="CZ5" s="14"/>
      <c r="DA5" s="15"/>
      <c r="DB5" s="18"/>
      <c r="DC5" s="18"/>
      <c r="DD5" s="19"/>
      <c r="DE5" s="14"/>
    </row>
    <row r="6" spans="3:109" ht="15.75">
      <c r="C6" s="14"/>
      <c r="D6" s="18"/>
      <c r="E6" s="18"/>
      <c r="F6" s="19"/>
      <c r="G6" s="14"/>
      <c r="H6" s="14"/>
      <c r="I6" s="18"/>
      <c r="J6" s="18"/>
      <c r="K6" s="19"/>
      <c r="L6" s="14"/>
      <c r="M6" s="14"/>
      <c r="N6" s="18"/>
      <c r="O6" s="18"/>
      <c r="P6" s="19"/>
      <c r="Q6" s="14"/>
      <c r="R6" s="14"/>
      <c r="S6" s="18"/>
      <c r="T6" s="18"/>
      <c r="U6" s="19"/>
      <c r="V6" s="14"/>
      <c r="W6" s="14"/>
      <c r="X6" s="18"/>
      <c r="Y6" s="18"/>
      <c r="Z6" s="19"/>
      <c r="AA6" s="14"/>
      <c r="AB6" s="14"/>
      <c r="AC6" s="18"/>
      <c r="AD6" s="18"/>
      <c r="AE6" s="19"/>
      <c r="AF6" s="14"/>
      <c r="AG6" s="14"/>
      <c r="AH6" s="18"/>
      <c r="AI6" s="18"/>
      <c r="AJ6" s="19"/>
      <c r="AK6" s="14"/>
      <c r="AL6" s="14"/>
      <c r="AM6" s="18"/>
      <c r="AN6" s="18"/>
      <c r="AO6" s="19"/>
      <c r="AP6" s="14"/>
      <c r="AQ6" s="19"/>
      <c r="AR6" s="14"/>
      <c r="AS6" s="14"/>
      <c r="AT6" s="18"/>
      <c r="AU6" s="18"/>
      <c r="AV6" s="19"/>
      <c r="AW6" s="14"/>
      <c r="AX6" s="14"/>
      <c r="AY6" s="18"/>
      <c r="AZ6" s="18"/>
      <c r="BA6" s="19"/>
      <c r="BB6" s="14"/>
      <c r="BC6" s="14"/>
      <c r="BD6" s="18"/>
      <c r="BE6" s="18"/>
      <c r="BF6" s="19"/>
      <c r="BG6" s="14"/>
      <c r="BH6" s="14"/>
      <c r="BI6" s="18"/>
      <c r="BJ6" s="18"/>
      <c r="BK6" s="19"/>
      <c r="BL6" s="14"/>
      <c r="BM6" s="14"/>
      <c r="BN6" s="18"/>
      <c r="BO6" s="18"/>
      <c r="BP6" s="19"/>
      <c r="BQ6" s="14"/>
      <c r="BR6" s="14"/>
      <c r="BS6" s="18"/>
      <c r="BT6" s="18"/>
      <c r="BU6" s="19"/>
      <c r="BV6" s="14"/>
      <c r="BW6" s="14"/>
      <c r="BX6" s="18"/>
      <c r="BY6" s="18"/>
      <c r="BZ6" s="19"/>
      <c r="CA6" s="14"/>
      <c r="CB6" s="14"/>
      <c r="CC6" s="18"/>
      <c r="CD6" s="18"/>
      <c r="CE6" s="19"/>
      <c r="CF6" s="14"/>
      <c r="CG6" s="14"/>
      <c r="CH6" s="18"/>
      <c r="CI6" s="18"/>
      <c r="CJ6" s="19"/>
      <c r="CK6" s="14"/>
      <c r="CL6" s="14"/>
      <c r="CM6" s="18"/>
      <c r="CN6" s="18"/>
      <c r="CO6" s="19"/>
      <c r="CP6" s="14"/>
      <c r="CQ6" s="14"/>
      <c r="CR6" s="18"/>
      <c r="CS6" s="18"/>
      <c r="CT6" s="19"/>
      <c r="CU6" s="14"/>
      <c r="CV6" s="14"/>
      <c r="CW6" s="18"/>
      <c r="CX6" s="18"/>
      <c r="CY6" s="19"/>
      <c r="CZ6" s="14"/>
      <c r="DA6" s="14"/>
      <c r="DB6" s="18"/>
      <c r="DC6" s="18"/>
      <c r="DD6" s="19"/>
      <c r="DE6" s="14"/>
    </row>
    <row r="7" spans="3:109" ht="15.75">
      <c r="C7" s="15"/>
      <c r="D7" s="16"/>
      <c r="E7" s="16"/>
      <c r="F7" s="16"/>
      <c r="G7" s="16"/>
      <c r="H7" s="15"/>
      <c r="I7" s="16"/>
      <c r="J7" s="16"/>
      <c r="K7" s="16"/>
      <c r="L7" s="16"/>
      <c r="M7" s="15"/>
      <c r="N7" s="16"/>
      <c r="O7" s="16"/>
      <c r="P7" s="16"/>
      <c r="Q7" s="16"/>
      <c r="R7" s="15"/>
      <c r="S7" s="16"/>
      <c r="T7" s="16"/>
      <c r="U7" s="16"/>
      <c r="V7" s="16"/>
      <c r="W7" s="15"/>
      <c r="X7" s="16"/>
      <c r="Y7" s="16"/>
      <c r="Z7" s="16"/>
      <c r="AA7" s="16"/>
      <c r="AB7" s="15"/>
      <c r="AC7" s="16"/>
      <c r="AD7" s="16"/>
      <c r="AE7" s="16"/>
      <c r="AF7" s="16"/>
      <c r="AG7" s="15"/>
      <c r="AH7" s="16"/>
      <c r="AI7" s="16"/>
      <c r="AJ7" s="16"/>
      <c r="AK7" s="16"/>
      <c r="AL7" s="15"/>
      <c r="AM7" s="16"/>
      <c r="AN7" s="16"/>
      <c r="AO7" s="16"/>
      <c r="AP7" s="16"/>
      <c r="AQ7" s="16"/>
      <c r="AR7" s="16"/>
      <c r="AS7" s="15"/>
      <c r="AT7" s="16"/>
      <c r="AU7" s="16"/>
      <c r="AV7" s="16"/>
      <c r="AW7" s="16"/>
      <c r="AX7" s="15"/>
      <c r="AY7" s="16"/>
      <c r="AZ7" s="16"/>
      <c r="BA7" s="16"/>
      <c r="BB7" s="16"/>
      <c r="BC7" s="15"/>
      <c r="BD7" s="16"/>
      <c r="BE7" s="16"/>
      <c r="BF7" s="16"/>
      <c r="BG7" s="16"/>
      <c r="BH7" s="15"/>
      <c r="BI7" s="16"/>
      <c r="BJ7" s="16"/>
      <c r="BK7" s="16"/>
      <c r="BL7" s="16"/>
      <c r="BM7" s="15"/>
      <c r="BN7" s="16"/>
      <c r="BO7" s="16"/>
      <c r="BP7" s="16"/>
      <c r="BQ7" s="16"/>
      <c r="BR7" s="15"/>
      <c r="BS7" s="16"/>
      <c r="BT7" s="16"/>
      <c r="BU7" s="16"/>
      <c r="BV7" s="16"/>
      <c r="BW7" s="15"/>
      <c r="BX7" s="16"/>
      <c r="BY7" s="16"/>
      <c r="BZ7" s="16"/>
      <c r="CA7" s="16"/>
      <c r="CB7" s="15"/>
      <c r="CC7" s="16"/>
      <c r="CD7" s="16"/>
      <c r="CE7" s="16"/>
      <c r="CF7" s="16"/>
      <c r="CG7" s="15"/>
      <c r="CH7" s="16"/>
      <c r="CI7" s="16"/>
      <c r="CJ7" s="16"/>
      <c r="CK7" s="16"/>
      <c r="CL7" s="15"/>
      <c r="CM7" s="16"/>
      <c r="CN7" s="16"/>
      <c r="CO7" s="16"/>
      <c r="CP7" s="16"/>
      <c r="CQ7" s="15"/>
      <c r="CR7" s="16"/>
      <c r="CS7" s="16"/>
      <c r="CT7" s="16"/>
      <c r="CU7" s="16"/>
      <c r="CV7" s="15"/>
      <c r="CW7" s="16"/>
      <c r="CX7" s="16"/>
      <c r="CY7" s="16"/>
      <c r="CZ7" s="16"/>
      <c r="DA7" s="15"/>
      <c r="DB7" s="16"/>
      <c r="DC7" s="16"/>
      <c r="DD7" s="16"/>
      <c r="DE7" s="16"/>
    </row>
    <row r="8" spans="3:109" ht="15.75"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</row>
    <row r="9" spans="2:109" ht="12.75">
      <c r="B9" s="4" t="s">
        <v>8</v>
      </c>
      <c r="C9" s="20">
        <f>COUNTA(C3:C8)</f>
        <v>0</v>
      </c>
      <c r="D9" s="13"/>
      <c r="E9" s="13"/>
      <c r="F9" s="13"/>
      <c r="G9" s="13"/>
      <c r="H9" s="20">
        <f>COUNTA(H3:H8)</f>
        <v>0</v>
      </c>
      <c r="I9" s="13"/>
      <c r="J9" s="13"/>
      <c r="K9" s="13"/>
      <c r="L9" s="13"/>
      <c r="M9" s="20">
        <f>COUNTA(M3:M8)</f>
        <v>0</v>
      </c>
      <c r="N9" s="13"/>
      <c r="O9" s="13"/>
      <c r="P9" s="13"/>
      <c r="Q9" s="13"/>
      <c r="R9" s="20">
        <f>COUNTA(R3:R8)</f>
        <v>0</v>
      </c>
      <c r="S9" s="13"/>
      <c r="T9" s="13"/>
      <c r="U9" s="13"/>
      <c r="V9" s="13"/>
      <c r="W9" s="20">
        <f>COUNTA(W3:W8)</f>
        <v>0</v>
      </c>
      <c r="X9" s="13"/>
      <c r="Y9" s="13"/>
      <c r="Z9" s="13"/>
      <c r="AA9" s="13"/>
      <c r="AB9" s="20">
        <f>COUNTA(AB3:AB8)</f>
        <v>0</v>
      </c>
      <c r="AC9" s="13"/>
      <c r="AD9" s="13"/>
      <c r="AE9" s="13"/>
      <c r="AF9" s="13"/>
      <c r="AG9" s="20">
        <f>COUNTA(AG3:AG8)</f>
        <v>0</v>
      </c>
      <c r="AH9" s="13"/>
      <c r="AI9" s="13"/>
      <c r="AJ9" s="13"/>
      <c r="AK9" s="13"/>
      <c r="AL9" s="20">
        <f>COUNTA(AL3:AL8)</f>
        <v>0</v>
      </c>
      <c r="AM9" s="13"/>
      <c r="AN9" s="13"/>
      <c r="AO9" s="13"/>
      <c r="AP9" s="13"/>
      <c r="AQ9" s="13"/>
      <c r="AR9" s="13"/>
      <c r="AS9" s="20">
        <f>COUNTA(AS3:AS8)</f>
        <v>1</v>
      </c>
      <c r="AT9" s="13"/>
      <c r="AU9" s="13"/>
      <c r="AV9" s="13"/>
      <c r="AW9" s="13"/>
      <c r="AX9" s="20">
        <f>COUNTA(AX3:AX8)</f>
        <v>0</v>
      </c>
      <c r="AY9" s="13"/>
      <c r="AZ9" s="13"/>
      <c r="BA9" s="13"/>
      <c r="BB9" s="13"/>
      <c r="BC9" s="20">
        <f>COUNTA(BC3:BC8)</f>
        <v>0</v>
      </c>
      <c r="BD9" s="13"/>
      <c r="BE9" s="13"/>
      <c r="BF9" s="13"/>
      <c r="BG9" s="13"/>
      <c r="BH9" s="20">
        <f>COUNTA(BH3:BH8)</f>
        <v>0</v>
      </c>
      <c r="BI9" s="13"/>
      <c r="BJ9" s="13"/>
      <c r="BK9" s="13"/>
      <c r="BL9" s="13"/>
      <c r="BM9" s="20">
        <f>COUNTA(BM3:BM8)</f>
        <v>0</v>
      </c>
      <c r="BN9" s="13"/>
      <c r="BO9" s="13"/>
      <c r="BP9" s="13"/>
      <c r="BQ9" s="13"/>
      <c r="BR9" s="20">
        <f>COUNTA(BR3:BR8)</f>
        <v>0</v>
      </c>
      <c r="BS9" s="13"/>
      <c r="BT9" s="13"/>
      <c r="BU9" s="13"/>
      <c r="BV9" s="13"/>
      <c r="BW9" s="20">
        <f>COUNTA(BW3:BW8)</f>
        <v>1</v>
      </c>
      <c r="BX9" s="13"/>
      <c r="BY9" s="13"/>
      <c r="BZ9" s="13"/>
      <c r="CA9" s="13"/>
      <c r="CB9" s="20">
        <f>COUNTA(CB3:CB8)</f>
        <v>1</v>
      </c>
      <c r="CC9" s="13"/>
      <c r="CD9" s="13"/>
      <c r="CE9" s="13"/>
      <c r="CF9" s="13"/>
      <c r="CG9" s="20">
        <f>COUNTA(CG3:CG8)</f>
        <v>0</v>
      </c>
      <c r="CH9" s="13"/>
      <c r="CI9" s="13"/>
      <c r="CJ9" s="13"/>
      <c r="CK9" s="13"/>
      <c r="CL9" s="20">
        <f>COUNTA(CL3:CL8)</f>
        <v>2</v>
      </c>
      <c r="CM9" s="13"/>
      <c r="CN9" s="13"/>
      <c r="CO9" s="13"/>
      <c r="CP9" s="13"/>
      <c r="CQ9" s="20">
        <f>COUNTA(CQ3:CQ8)</f>
        <v>0</v>
      </c>
      <c r="CR9" s="13"/>
      <c r="CS9" s="13"/>
      <c r="CT9" s="13"/>
      <c r="CU9" s="13"/>
      <c r="CV9" s="20">
        <f>COUNTA(CV3:CV8)</f>
        <v>0</v>
      </c>
      <c r="CW9" s="13"/>
      <c r="CX9" s="13"/>
      <c r="CY9" s="13"/>
      <c r="CZ9" s="13"/>
      <c r="DA9" s="20">
        <f>COUNTA(DA3:DA8)</f>
        <v>0</v>
      </c>
      <c r="DB9" s="13"/>
      <c r="DC9" s="13"/>
      <c r="DD9" s="13"/>
      <c r="DE9" s="13"/>
    </row>
    <row r="10" spans="3:109" ht="15.75"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</row>
    <row r="11" spans="2:109" ht="15.75">
      <c r="B11" s="1" t="s">
        <v>10</v>
      </c>
      <c r="C11" s="13"/>
      <c r="D11" s="13"/>
      <c r="E11" s="13"/>
      <c r="F11" s="13"/>
      <c r="G11" s="13">
        <f>SUM(G3:G10)</f>
        <v>0</v>
      </c>
      <c r="H11" s="13"/>
      <c r="I11" s="13"/>
      <c r="J11" s="13"/>
      <c r="K11" s="13"/>
      <c r="L11" s="13">
        <f>SUM(L3:L10)</f>
        <v>0</v>
      </c>
      <c r="M11" s="13"/>
      <c r="N11" s="13"/>
      <c r="O11" s="13"/>
      <c r="P11" s="13"/>
      <c r="Q11" s="13">
        <f>SUM(Q3:Q10)</f>
        <v>0</v>
      </c>
      <c r="R11" s="13"/>
      <c r="S11" s="13"/>
      <c r="T11" s="13"/>
      <c r="U11" s="13"/>
      <c r="V11" s="13">
        <f>SUM(V3:V10)</f>
        <v>0</v>
      </c>
      <c r="W11" s="13"/>
      <c r="X11" s="13"/>
      <c r="Y11" s="13"/>
      <c r="Z11" s="13"/>
      <c r="AA11" s="13">
        <f>SUM(AA3:AA10)</f>
        <v>0</v>
      </c>
      <c r="AB11" s="13"/>
      <c r="AC11" s="13"/>
      <c r="AD11" s="13"/>
      <c r="AE11" s="13"/>
      <c r="AF11" s="13">
        <f>SUM(AF3:AF10)</f>
        <v>0</v>
      </c>
      <c r="AG11" s="13"/>
      <c r="AH11" s="13"/>
      <c r="AI11" s="13"/>
      <c r="AJ11" s="13"/>
      <c r="AK11" s="13">
        <f>SUM(AK3:AK10)</f>
        <v>0</v>
      </c>
      <c r="AL11" s="13"/>
      <c r="AM11" s="13"/>
      <c r="AN11" s="13"/>
      <c r="AO11" s="13"/>
      <c r="AP11" s="13">
        <f>SUM(AP3:AP10)</f>
        <v>0</v>
      </c>
      <c r="AQ11" s="13"/>
      <c r="AR11" s="13"/>
      <c r="AS11" s="13"/>
      <c r="AT11" s="13"/>
      <c r="AU11" s="13"/>
      <c r="AV11" s="13"/>
      <c r="AW11" s="13">
        <f>SUM(AW3:AW10)</f>
        <v>8</v>
      </c>
      <c r="AX11" s="13"/>
      <c r="AY11" s="13"/>
      <c r="AZ11" s="13"/>
      <c r="BA11" s="13"/>
      <c r="BB11" s="13">
        <f>SUM(BB3:BB10)</f>
        <v>0</v>
      </c>
      <c r="BC11" s="13"/>
      <c r="BD11" s="13"/>
      <c r="BE11" s="13"/>
      <c r="BF11" s="13"/>
      <c r="BG11" s="13">
        <f>SUM(BG3:BG10)</f>
        <v>0</v>
      </c>
      <c r="BH11" s="13"/>
      <c r="BI11" s="13"/>
      <c r="BJ11" s="13"/>
      <c r="BK11" s="13"/>
      <c r="BL11" s="13">
        <f>SUM(BL3:BL10)</f>
        <v>0</v>
      </c>
      <c r="BM11" s="13"/>
      <c r="BN11" s="13"/>
      <c r="BO11" s="13"/>
      <c r="BP11" s="13"/>
      <c r="BQ11" s="13">
        <f>SUM(BQ3:BQ10)</f>
        <v>0</v>
      </c>
      <c r="BR11" s="13"/>
      <c r="BS11" s="13"/>
      <c r="BT11" s="13"/>
      <c r="BU11" s="13"/>
      <c r="BV11" s="13">
        <f>SUM(BV3:BV10)</f>
        <v>0</v>
      </c>
      <c r="BW11" s="13"/>
      <c r="BX11" s="13"/>
      <c r="BY11" s="13"/>
      <c r="BZ11" s="13"/>
      <c r="CA11" s="13">
        <f>SUM(CA3:CA10)</f>
        <v>5.1875</v>
      </c>
      <c r="CB11" s="13"/>
      <c r="CC11" s="13"/>
      <c r="CD11" s="13"/>
      <c r="CE11" s="13"/>
      <c r="CF11" s="13">
        <f>SUM(CF3:CF10)</f>
        <v>7.428571428571429</v>
      </c>
      <c r="CG11" s="13"/>
      <c r="CH11" s="13"/>
      <c r="CI11" s="13"/>
      <c r="CJ11" s="13"/>
      <c r="CK11" s="13">
        <f>SUM(CK3:CK10)</f>
        <v>0</v>
      </c>
      <c r="CL11" s="13"/>
      <c r="CM11" s="13"/>
      <c r="CN11" s="13"/>
      <c r="CO11" s="13"/>
      <c r="CP11" s="13">
        <f>SUM(CP3:CP10)</f>
        <v>11.942857142857143</v>
      </c>
      <c r="CQ11" s="13"/>
      <c r="CR11" s="13"/>
      <c r="CS11" s="13"/>
      <c r="CT11" s="13"/>
      <c r="CU11" s="13">
        <f>SUM(CU3:CU10)</f>
        <v>0</v>
      </c>
      <c r="CV11" s="13"/>
      <c r="CW11" s="13"/>
      <c r="CX11" s="13"/>
      <c r="CY11" s="13"/>
      <c r="CZ11" s="13">
        <f>SUM(CZ3:CZ10)</f>
        <v>0</v>
      </c>
      <c r="DA11" s="13"/>
      <c r="DB11" s="13"/>
      <c r="DC11" s="13"/>
      <c r="DD11" s="13"/>
      <c r="DE11" s="13">
        <f>SUM(DE3:DE10)</f>
        <v>0</v>
      </c>
    </row>
  </sheetData>
  <sheetProtection/>
  <hyperlinks>
    <hyperlink ref="B3" r:id="rId1" display="WAE DX Contest  CW 2012"/>
    <hyperlink ref="B4" r:id="rId2" display="WAE DX Contest SSB 2012"/>
  </hyperlinks>
  <printOptions/>
  <pageMargins left="0.75" right="0.75" top="1" bottom="1" header="0.5" footer="0.5"/>
  <pageSetup horizontalDpi="300" verticalDpi="300" orientation="portrait" paperSize="9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AZ13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L6" sqref="AL6:AN6"/>
    </sheetView>
  </sheetViews>
  <sheetFormatPr defaultColWidth="9.00390625" defaultRowHeight="12.75"/>
  <cols>
    <col min="1" max="1" width="9.125" style="2" customWidth="1"/>
    <col min="2" max="2" width="29.875" style="1" customWidth="1"/>
    <col min="3" max="3" width="8.375" style="0" customWidth="1"/>
    <col min="4" max="4" width="5.875" style="0" customWidth="1"/>
    <col min="5" max="5" width="5.25390625" style="0" customWidth="1"/>
    <col min="6" max="7" width="6.25390625" style="0" customWidth="1"/>
    <col min="8" max="8" width="8.375" style="0" customWidth="1"/>
    <col min="9" max="9" width="5.875" style="0" customWidth="1"/>
    <col min="10" max="10" width="5.25390625" style="0" customWidth="1"/>
    <col min="11" max="12" width="6.25390625" style="0" customWidth="1"/>
    <col min="13" max="13" width="7.625" style="0" customWidth="1"/>
    <col min="14" max="14" width="5.75390625" style="0" customWidth="1"/>
    <col min="15" max="15" width="5.125" style="0" customWidth="1"/>
    <col min="16" max="16" width="7.875" style="0" customWidth="1"/>
    <col min="17" max="17" width="6.00390625" style="0" customWidth="1"/>
    <col min="18" max="18" width="7.625" style="0" customWidth="1"/>
    <col min="19" max="19" width="5.75390625" style="0" customWidth="1"/>
    <col min="20" max="20" width="5.125" style="0" customWidth="1"/>
    <col min="21" max="21" width="7.875" style="0" customWidth="1"/>
    <col min="22" max="22" width="6.00390625" style="0" customWidth="1"/>
    <col min="23" max="23" width="8.75390625" style="0" customWidth="1"/>
    <col min="24" max="24" width="5.875" style="0" customWidth="1"/>
    <col min="25" max="25" width="5.125" style="0" customWidth="1"/>
    <col min="26" max="26" width="7.875" style="0" customWidth="1"/>
    <col min="27" max="27" width="6.00390625" style="0" customWidth="1"/>
    <col min="28" max="28" width="7.625" style="0" customWidth="1"/>
    <col min="29" max="29" width="5.75390625" style="0" customWidth="1"/>
    <col min="30" max="30" width="5.125" style="0" customWidth="1"/>
    <col min="31" max="31" width="7.875" style="0" customWidth="1"/>
    <col min="32" max="32" width="6.00390625" style="0" customWidth="1"/>
    <col min="33" max="33" width="7.625" style="0" customWidth="1"/>
    <col min="34" max="34" width="5.75390625" style="0" customWidth="1"/>
    <col min="35" max="35" width="5.125" style="0" customWidth="1"/>
    <col min="36" max="36" width="7.875" style="0" customWidth="1"/>
    <col min="37" max="37" width="6.00390625" style="0" customWidth="1"/>
    <col min="38" max="38" width="7.625" style="0" customWidth="1"/>
    <col min="39" max="39" width="5.75390625" style="0" customWidth="1"/>
    <col min="40" max="40" width="5.125" style="0" customWidth="1"/>
    <col min="41" max="41" width="7.875" style="0" customWidth="1"/>
    <col min="42" max="42" width="6.00390625" style="0" customWidth="1"/>
    <col min="43" max="43" width="8.75390625" style="0" customWidth="1"/>
    <col min="44" max="44" width="5.875" style="0" customWidth="1"/>
    <col min="45" max="45" width="5.125" style="0" customWidth="1"/>
    <col min="46" max="46" width="7.875" style="0" customWidth="1"/>
    <col min="47" max="47" width="6.00390625" style="0" customWidth="1"/>
    <col min="48" max="48" width="9.625" style="0" customWidth="1"/>
    <col min="49" max="49" width="5.75390625" style="0" customWidth="1"/>
    <col min="50" max="50" width="5.125" style="0" customWidth="1"/>
    <col min="51" max="51" width="7.875" style="0" customWidth="1"/>
    <col min="52" max="52" width="6.00390625" style="0" customWidth="1"/>
    <col min="58" max="58" width="5.375" style="0" customWidth="1"/>
    <col min="60" max="60" width="5.00390625" style="0" customWidth="1"/>
  </cols>
  <sheetData>
    <row r="2" spans="1:52" s="2" customFormat="1" ht="15.75">
      <c r="A2" s="2" t="s">
        <v>4</v>
      </c>
      <c r="B2" s="1" t="s">
        <v>3</v>
      </c>
      <c r="C2" s="10" t="s">
        <v>33</v>
      </c>
      <c r="D2" s="33" t="s">
        <v>24</v>
      </c>
      <c r="E2" s="33" t="s">
        <v>22</v>
      </c>
      <c r="F2" s="33" t="s">
        <v>25</v>
      </c>
      <c r="G2" s="33" t="s">
        <v>23</v>
      </c>
      <c r="H2" s="2" t="s">
        <v>32</v>
      </c>
      <c r="I2" s="3" t="s">
        <v>24</v>
      </c>
      <c r="J2" s="3" t="s">
        <v>22</v>
      </c>
      <c r="K2" s="3" t="s">
        <v>25</v>
      </c>
      <c r="L2" s="3" t="s">
        <v>23</v>
      </c>
      <c r="M2" s="2" t="s">
        <v>5</v>
      </c>
      <c r="N2" s="3" t="s">
        <v>24</v>
      </c>
      <c r="O2" s="3" t="s">
        <v>22</v>
      </c>
      <c r="P2" s="3" t="s">
        <v>25</v>
      </c>
      <c r="Q2" s="3" t="s">
        <v>23</v>
      </c>
      <c r="R2" s="2" t="s">
        <v>12</v>
      </c>
      <c r="S2" s="3" t="s">
        <v>24</v>
      </c>
      <c r="T2" s="3" t="s">
        <v>22</v>
      </c>
      <c r="U2" s="3" t="s">
        <v>25</v>
      </c>
      <c r="V2" s="3" t="s">
        <v>23</v>
      </c>
      <c r="W2" s="10" t="s">
        <v>14</v>
      </c>
      <c r="X2" s="33" t="s">
        <v>24</v>
      </c>
      <c r="Y2" s="33" t="s">
        <v>22</v>
      </c>
      <c r="Z2" s="33" t="s">
        <v>25</v>
      </c>
      <c r="AA2" s="33" t="s">
        <v>23</v>
      </c>
      <c r="AB2" s="2" t="s">
        <v>19</v>
      </c>
      <c r="AC2" s="3" t="s">
        <v>24</v>
      </c>
      <c r="AD2" s="3" t="s">
        <v>22</v>
      </c>
      <c r="AE2" s="3" t="s">
        <v>25</v>
      </c>
      <c r="AF2" s="3" t="s">
        <v>23</v>
      </c>
      <c r="AG2" s="2" t="s">
        <v>1</v>
      </c>
      <c r="AH2" s="3" t="s">
        <v>24</v>
      </c>
      <c r="AI2" s="3" t="s">
        <v>22</v>
      </c>
      <c r="AJ2" s="3" t="s">
        <v>25</v>
      </c>
      <c r="AK2" s="3" t="s">
        <v>23</v>
      </c>
      <c r="AL2" s="2" t="s">
        <v>15</v>
      </c>
      <c r="AM2" s="3" t="s">
        <v>24</v>
      </c>
      <c r="AN2" s="3" t="s">
        <v>22</v>
      </c>
      <c r="AO2" s="3" t="s">
        <v>25</v>
      </c>
      <c r="AP2" s="3" t="s">
        <v>23</v>
      </c>
      <c r="AQ2" s="10" t="s">
        <v>2</v>
      </c>
      <c r="AR2" s="33" t="s">
        <v>24</v>
      </c>
      <c r="AS2" s="33" t="s">
        <v>22</v>
      </c>
      <c r="AT2" s="33" t="s">
        <v>25</v>
      </c>
      <c r="AU2" s="33" t="s">
        <v>23</v>
      </c>
      <c r="AV2" s="2" t="s">
        <v>7</v>
      </c>
      <c r="AW2" s="3" t="s">
        <v>24</v>
      </c>
      <c r="AX2" s="3" t="s">
        <v>22</v>
      </c>
      <c r="AY2" s="3" t="s">
        <v>25</v>
      </c>
      <c r="AZ2" s="3" t="s">
        <v>23</v>
      </c>
    </row>
    <row r="3" spans="1:52" s="2" customFormat="1" ht="15">
      <c r="A3" s="2">
        <v>5</v>
      </c>
      <c r="B3" s="25" t="s">
        <v>44</v>
      </c>
      <c r="C3"/>
      <c r="D3" s="18"/>
      <c r="E3" s="18"/>
      <c r="F3" s="19"/>
      <c r="G3" s="14"/>
      <c r="H3"/>
      <c r="I3" s="18"/>
      <c r="J3" s="18"/>
      <c r="K3" s="19"/>
      <c r="L3" s="14"/>
      <c r="M3" t="s">
        <v>60</v>
      </c>
      <c r="N3" s="18">
        <v>10</v>
      </c>
      <c r="O3" s="18">
        <v>17</v>
      </c>
      <c r="P3" s="19">
        <v>1</v>
      </c>
      <c r="Q3" s="14">
        <f>5+P3*(O3/N3)</f>
        <v>6.7</v>
      </c>
      <c r="R3" s="34" t="s">
        <v>30</v>
      </c>
      <c r="S3" s="18">
        <v>14</v>
      </c>
      <c r="T3" s="18">
        <v>55</v>
      </c>
      <c r="U3" s="19">
        <v>1</v>
      </c>
      <c r="V3" s="14">
        <f>5+U3*(T3/S3)</f>
        <v>8.928571428571429</v>
      </c>
      <c r="W3"/>
      <c r="X3" s="18"/>
      <c r="Y3" s="18"/>
      <c r="Z3" s="19"/>
      <c r="AA3" s="14"/>
      <c r="AB3"/>
      <c r="AC3" s="18"/>
      <c r="AD3" s="18"/>
      <c r="AE3" s="19"/>
      <c r="AF3" s="14"/>
      <c r="AG3" t="s">
        <v>60</v>
      </c>
      <c r="AH3" s="18">
        <v>5</v>
      </c>
      <c r="AI3" s="18">
        <v>17</v>
      </c>
      <c r="AJ3" s="19">
        <v>1</v>
      </c>
      <c r="AK3" s="14">
        <f>5+AJ3*(AI3/AH3)</f>
        <v>8.4</v>
      </c>
      <c r="AL3" s="27" t="s">
        <v>58</v>
      </c>
      <c r="AM3" s="12">
        <v>2</v>
      </c>
      <c r="AN3" s="12">
        <v>5</v>
      </c>
      <c r="AO3" s="24">
        <v>1.2</v>
      </c>
      <c r="AP3" s="17">
        <f>5+AO3*(AN3/AM3)</f>
        <v>8</v>
      </c>
      <c r="AQ3"/>
      <c r="AR3" s="18"/>
      <c r="AS3" s="18"/>
      <c r="AT3" s="19"/>
      <c r="AU3" s="14"/>
      <c r="AV3" s="27" t="s">
        <v>59</v>
      </c>
      <c r="AW3" s="12">
        <v>1</v>
      </c>
      <c r="AX3" s="12">
        <v>2</v>
      </c>
      <c r="AY3" s="24">
        <v>1.3</v>
      </c>
      <c r="AZ3" s="17">
        <f>5+AY3*(AX3/AW3)</f>
        <v>7.6</v>
      </c>
    </row>
    <row r="4" spans="1:52" ht="15">
      <c r="A4" s="28">
        <v>5</v>
      </c>
      <c r="B4" s="25" t="s">
        <v>44</v>
      </c>
      <c r="R4" t="s">
        <v>61</v>
      </c>
      <c r="S4" s="18">
        <v>101</v>
      </c>
      <c r="T4" s="18">
        <v>248</v>
      </c>
      <c r="U4" s="19">
        <v>1</v>
      </c>
      <c r="V4" s="14">
        <f>5+U4*(T4/S4)</f>
        <v>7.455445544554456</v>
      </c>
      <c r="AV4" t="s">
        <v>62</v>
      </c>
      <c r="AW4" s="18">
        <v>10</v>
      </c>
      <c r="AX4" s="18">
        <v>29</v>
      </c>
      <c r="AY4" s="19">
        <v>1</v>
      </c>
      <c r="AZ4" s="14">
        <f>5+AY4*(AX4/AW4)</f>
        <v>7.9</v>
      </c>
    </row>
    <row r="5" spans="1:47" ht="15">
      <c r="A5" s="28">
        <v>5</v>
      </c>
      <c r="B5" s="25" t="s">
        <v>49</v>
      </c>
      <c r="R5" t="s">
        <v>66</v>
      </c>
      <c r="S5" s="18">
        <v>22</v>
      </c>
      <c r="T5" s="18">
        <v>22</v>
      </c>
      <c r="U5" s="19">
        <v>1</v>
      </c>
      <c r="V5" s="14">
        <f>5+U5*(T5/S5)</f>
        <v>6</v>
      </c>
      <c r="AB5" t="s">
        <v>67</v>
      </c>
      <c r="AC5" s="18">
        <v>47</v>
      </c>
      <c r="AD5" s="18">
        <v>88</v>
      </c>
      <c r="AE5" s="19">
        <v>1</v>
      </c>
      <c r="AF5" s="14">
        <f>5+AE5*(AD5/AC5)</f>
        <v>6.872340425531915</v>
      </c>
      <c r="AL5" t="s">
        <v>67</v>
      </c>
      <c r="AM5" s="18">
        <v>33</v>
      </c>
      <c r="AN5" s="18">
        <v>88</v>
      </c>
      <c r="AO5" s="19">
        <v>1</v>
      </c>
      <c r="AP5" s="14">
        <f>5+AO5*(AN5/AM5)</f>
        <v>7.666666666666666</v>
      </c>
      <c r="AQ5" t="s">
        <v>67</v>
      </c>
      <c r="AR5" s="18">
        <v>59</v>
      </c>
      <c r="AS5" s="18">
        <v>88</v>
      </c>
      <c r="AT5" s="19">
        <v>1</v>
      </c>
      <c r="AU5" s="14">
        <f>5+AT5*(AS5/AR5)</f>
        <v>6.491525423728813</v>
      </c>
    </row>
    <row r="6" spans="1:47" ht="15">
      <c r="A6" s="28">
        <v>5</v>
      </c>
      <c r="B6" s="25" t="s">
        <v>41</v>
      </c>
      <c r="C6" t="s">
        <v>26</v>
      </c>
      <c r="D6" s="18">
        <v>40</v>
      </c>
      <c r="E6" s="18">
        <v>66</v>
      </c>
      <c r="F6" s="19">
        <v>1</v>
      </c>
      <c r="G6" s="14">
        <f>5+F6*(E6/D6)</f>
        <v>6.65</v>
      </c>
      <c r="M6" t="s">
        <v>26</v>
      </c>
      <c r="N6" s="18">
        <v>60</v>
      </c>
      <c r="O6" s="18">
        <v>66</v>
      </c>
      <c r="P6" s="19">
        <v>1</v>
      </c>
      <c r="Q6" s="14">
        <f>5+P6*(O6/N6)</f>
        <v>6.1</v>
      </c>
      <c r="R6" t="s">
        <v>73</v>
      </c>
      <c r="S6" s="18">
        <v>10</v>
      </c>
      <c r="T6" s="18">
        <v>20</v>
      </c>
      <c r="U6" s="19">
        <v>1</v>
      </c>
      <c r="V6" s="14">
        <f>5+U6*(T6/S6)</f>
        <v>7</v>
      </c>
      <c r="AG6" t="s">
        <v>26</v>
      </c>
      <c r="AH6" s="18">
        <v>16</v>
      </c>
      <c r="AI6" s="18">
        <v>66</v>
      </c>
      <c r="AJ6" s="19">
        <v>1</v>
      </c>
      <c r="AK6" s="14">
        <f>5+AJ6*(AI6/AH6)</f>
        <v>9.125</v>
      </c>
      <c r="AL6" t="s">
        <v>27</v>
      </c>
      <c r="AM6" s="18">
        <v>6</v>
      </c>
      <c r="AN6" s="18">
        <v>21</v>
      </c>
      <c r="AO6" s="19">
        <v>1</v>
      </c>
      <c r="AP6" s="14">
        <f>5+AO6*(AN6/AM6)</f>
        <v>8.5</v>
      </c>
      <c r="AQ6" t="s">
        <v>26</v>
      </c>
      <c r="AR6" s="18">
        <v>18</v>
      </c>
      <c r="AS6" s="18">
        <v>66</v>
      </c>
      <c r="AT6" s="19">
        <v>1</v>
      </c>
      <c r="AU6" s="14">
        <f>5+AT6*(AS6/AR6)</f>
        <v>8.666666666666666</v>
      </c>
    </row>
    <row r="7" spans="1:2" ht="15">
      <c r="A7" s="28"/>
      <c r="B7" s="25"/>
    </row>
    <row r="8" ht="15.75">
      <c r="A8" s="28"/>
    </row>
    <row r="9" ht="15.75">
      <c r="A9" s="28"/>
    </row>
    <row r="10" ht="15.75">
      <c r="A10" s="28"/>
    </row>
    <row r="11" spans="2:48" ht="15.75">
      <c r="B11" s="1" t="s">
        <v>8</v>
      </c>
      <c r="C11">
        <f>COUNTA(C3:C9)</f>
        <v>1</v>
      </c>
      <c r="H11">
        <f>COUNTA(H3:H9)</f>
        <v>0</v>
      </c>
      <c r="M11">
        <f>COUNTA(M3:M9)</f>
        <v>2</v>
      </c>
      <c r="R11">
        <f>COUNTA(R3:R9)</f>
        <v>4</v>
      </c>
      <c r="W11">
        <f>COUNTA(W3:W3)</f>
        <v>0</v>
      </c>
      <c r="AB11">
        <f>COUNTA(AB3:AB9)</f>
        <v>1</v>
      </c>
      <c r="AG11">
        <f>COUNTA(AG3:AG9)</f>
        <v>2</v>
      </c>
      <c r="AL11">
        <f>COUNTA(AL3:AL9)</f>
        <v>3</v>
      </c>
      <c r="AQ11">
        <f>COUNTA(AQ3:AQ9)</f>
        <v>2</v>
      </c>
      <c r="AV11">
        <f>COUNTA(AV3:AV9)</f>
        <v>2</v>
      </c>
    </row>
    <row r="13" spans="2:52" ht="15.75">
      <c r="B13" s="1" t="s">
        <v>9</v>
      </c>
      <c r="G13" s="13">
        <f>SUM(G3:G12)</f>
        <v>6.65</v>
      </c>
      <c r="L13" s="13">
        <f>SUM(L3:L12)</f>
        <v>0</v>
      </c>
      <c r="Q13" s="13">
        <f>SUM(Q3:Q12)</f>
        <v>12.8</v>
      </c>
      <c r="V13" s="13">
        <f>SUM(V3:V12)</f>
        <v>29.384016973125885</v>
      </c>
      <c r="AA13" s="13">
        <f>SUM(AA3:AA12)</f>
        <v>0</v>
      </c>
      <c r="AF13" s="13">
        <f>SUM(AF3:AF12)</f>
        <v>6.872340425531915</v>
      </c>
      <c r="AK13" s="13">
        <f>SUM(AK3:AK12)</f>
        <v>17.525</v>
      </c>
      <c r="AP13" s="13">
        <f>SUM(AP3:AP12)</f>
        <v>24.166666666666664</v>
      </c>
      <c r="AU13" s="13">
        <f>SUM(AU3:AU12)</f>
        <v>15.15819209039548</v>
      </c>
      <c r="AZ13" s="13">
        <f>SUM(AZ3:AZ12)</f>
        <v>15.5</v>
      </c>
    </row>
  </sheetData>
  <sheetProtection/>
  <hyperlinks>
    <hyperlink ref="B3" r:id="rId1" display="CQ WW WPX SSB Contest 2012"/>
    <hyperlink ref="B4" r:id="rId2" display="CQ WW WPX SSB Contest 2012"/>
    <hyperlink ref="B5" r:id="rId3" display="IARU HF Championship 2012"/>
    <hyperlink ref="B6" r:id="rId4" display="Ukrainian DX Contest 2012"/>
  </hyperlinks>
  <printOptions/>
  <pageMargins left="0.7" right="0.7" top="0.75" bottom="0.75" header="0.3" footer="0.3"/>
  <pageSetup orientation="portrait" paperSize="9" r:id="rId5"/>
</worksheet>
</file>

<file path=xl/worksheets/sheet7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9.125" style="45" customWidth="1"/>
    <col min="2" max="2" width="23.625" style="2" customWidth="1"/>
    <col min="3" max="3" width="14.125" style="0" customWidth="1"/>
  </cols>
  <sheetData>
    <row r="2" spans="1:6" s="39" customFormat="1" ht="15.75">
      <c r="A2" s="44" t="s">
        <v>76</v>
      </c>
      <c r="B2" s="43" t="s">
        <v>77</v>
      </c>
      <c r="C2" s="43" t="s">
        <v>78</v>
      </c>
      <c r="D2" s="43"/>
      <c r="E2" s="43" t="s">
        <v>79</v>
      </c>
      <c r="F2" s="43"/>
    </row>
    <row r="3" spans="1:5" s="39" customFormat="1" ht="15">
      <c r="A3" s="47">
        <v>1</v>
      </c>
      <c r="B3" s="41" t="s">
        <v>240</v>
      </c>
      <c r="C3" s="40">
        <f>Общая!M3+Общая!W3+Общая!EH3+Общая!GA3</f>
        <v>808.7882527555513</v>
      </c>
      <c r="D3" s="42" t="s">
        <v>236</v>
      </c>
      <c r="E3" s="42"/>
    </row>
    <row r="4" spans="1:5" s="39" customFormat="1" ht="15">
      <c r="A4" s="47">
        <v>2</v>
      </c>
      <c r="B4" s="41" t="s">
        <v>235</v>
      </c>
      <c r="C4" s="40">
        <f>Общая!AQ3+Общая!BZ3+Общая!DN3+Общая!DX3+Общая!FB3</f>
        <v>615.3341570796936</v>
      </c>
      <c r="D4" s="42" t="s">
        <v>283</v>
      </c>
      <c r="E4" s="42"/>
    </row>
    <row r="5" spans="1:4" ht="15">
      <c r="A5" s="47">
        <v>3</v>
      </c>
      <c r="B5" s="2" t="s">
        <v>233</v>
      </c>
      <c r="C5" s="40">
        <f>Общая!BA3+Общая!CE3+Общая!FL3</f>
        <v>470.4431043288274</v>
      </c>
      <c r="D5" t="s">
        <v>284</v>
      </c>
    </row>
    <row r="6" spans="1:5" s="39" customFormat="1" ht="15">
      <c r="A6" s="47">
        <v>4</v>
      </c>
      <c r="B6" s="41" t="s">
        <v>234</v>
      </c>
      <c r="C6" s="40">
        <f>Общая!BF3+Общая!BK3+Общая!CJ3+Общая!CO3+Общая!FQ3</f>
        <v>167.4035828156518</v>
      </c>
      <c r="D6" s="42" t="s">
        <v>355</v>
      </c>
      <c r="E6" s="42"/>
    </row>
    <row r="7" spans="1:4" ht="15">
      <c r="A7" s="47">
        <v>5</v>
      </c>
      <c r="B7" s="41" t="s">
        <v>237</v>
      </c>
      <c r="C7" s="40">
        <f>Общая!AV3</f>
        <v>174.9106970012971</v>
      </c>
      <c r="D7" t="s">
        <v>0</v>
      </c>
    </row>
    <row r="8" spans="1:4" ht="15">
      <c r="A8" s="47">
        <v>6</v>
      </c>
      <c r="B8" s="2" t="s">
        <v>238</v>
      </c>
      <c r="C8" s="40">
        <f>Общая!FB3</f>
        <v>96.74895416348357</v>
      </c>
      <c r="D8" t="s">
        <v>19</v>
      </c>
    </row>
    <row r="9" spans="1:4" ht="15">
      <c r="A9" s="47">
        <v>7</v>
      </c>
      <c r="B9" s="2" t="s">
        <v>84</v>
      </c>
      <c r="C9" s="40">
        <f>Общая!BU3</f>
        <v>40.37233589087809</v>
      </c>
      <c r="D9" t="s">
        <v>104</v>
      </c>
    </row>
    <row r="10" spans="1:4" ht="15">
      <c r="A10" s="47">
        <v>8</v>
      </c>
      <c r="B10" s="2" t="s">
        <v>239</v>
      </c>
      <c r="C10" s="40">
        <f>Общая!DS3</f>
        <v>23.5</v>
      </c>
      <c r="D10" t="s">
        <v>85</v>
      </c>
    </row>
    <row r="11" spans="1:4" ht="15">
      <c r="A11" s="47">
        <v>9</v>
      </c>
      <c r="B11" s="2" t="s">
        <v>316</v>
      </c>
      <c r="C11" s="40">
        <f>Общая!C3+Общая!BP3</f>
        <v>32.34727037687384</v>
      </c>
      <c r="D11" t="s">
        <v>434</v>
      </c>
    </row>
    <row r="12" spans="1:4" ht="15">
      <c r="A12" s="47">
        <v>10</v>
      </c>
      <c r="B12" s="2" t="s">
        <v>257</v>
      </c>
      <c r="C12" s="40">
        <f>Общая!GF3</f>
        <v>12.262626262626263</v>
      </c>
      <c r="D12" t="s">
        <v>109</v>
      </c>
    </row>
    <row r="14" ht="15">
      <c r="B14" s="41"/>
    </row>
    <row r="15" ht="15">
      <c r="B15" s="41"/>
    </row>
    <row r="16" ht="15">
      <c r="B16" s="41"/>
    </row>
    <row r="17" ht="15">
      <c r="B17" s="41"/>
    </row>
    <row r="18" ht="15">
      <c r="B18" s="41"/>
    </row>
    <row r="19" ht="15">
      <c r="B19" s="41"/>
    </row>
    <row r="20" ht="15">
      <c r="B20" s="41"/>
    </row>
    <row r="21" ht="15">
      <c r="B21" s="41"/>
    </row>
    <row r="22" ht="15">
      <c r="B22" s="41"/>
    </row>
    <row r="32" ht="15.75" thickBot="1">
      <c r="F32" s="46"/>
    </row>
    <row r="33" ht="15.75" thickTop="1"/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Владимир</cp:lastModifiedBy>
  <dcterms:created xsi:type="dcterms:W3CDTF">2010-12-01T06:39:49Z</dcterms:created>
  <dcterms:modified xsi:type="dcterms:W3CDTF">2018-11-14T08:34:08Z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