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activeTab="0"/>
  </bookViews>
  <sheets>
    <sheet name="Общая" sheetId="1" r:id="rId1"/>
    <sheet name="Группа 1" sheetId="2" state="hidden" r:id="rId2"/>
    <sheet name="Группа 2" sheetId="3" state="hidden" r:id="rId3"/>
    <sheet name="Группа 3" sheetId="4" state="hidden" r:id="rId4"/>
    <sheet name="Группа 4" sheetId="5" state="hidden" r:id="rId5"/>
    <sheet name="Группа 5" sheetId="6" state="hidden" r:id="rId6"/>
    <sheet name="По городам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<sst xmlns="http://schemas.openxmlformats.org/spreadsheetml/2006/main" count="1274" uniqueCount="483">
  <si>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</si>
  <si>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</si>
  <si>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</si>
  <si>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</si>
  <si>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</si>
  <si>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</si>
  <si>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</si>
  <si>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</si>
  <si>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</si>
  <si>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</si>
  <si>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</si>
  <si>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</si>
  <si>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Владимир</t>
  </si>
  <si>
    <t>Александров</t>
  </si>
  <si>
    <t>RU3VV</t>
  </si>
  <si>
    <t>место</t>
  </si>
  <si>
    <t>RK3VXL</t>
  </si>
  <si>
    <t>RW3VA</t>
  </si>
  <si>
    <t>RZ3VA</t>
  </si>
  <si>
    <t>RA3VIA</t>
  </si>
  <si>
    <t>RA3VKU</t>
  </si>
  <si>
    <t>UA3VDM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</si>
  <si>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</si>
  <si>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</si>
  <si>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</si>
  <si>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</si>
  <si>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</si>
  <si>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</si>
  <si>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</si>
  <si>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SOABLPCWEUR</t>
  </si>
  <si>
    <t>SO40EUR</t>
  </si>
  <si>
    <t>очки</t>
  </si>
  <si>
    <t>RA3VLA</t>
  </si>
  <si>
    <t>RV3VL</t>
  </si>
  <si>
    <t>SOABLPEUR</t>
  </si>
  <si>
    <t>R3VK</t>
  </si>
  <si>
    <t>RA3V</t>
  </si>
  <si>
    <t>R3VL</t>
  </si>
  <si>
    <t>EU</t>
  </si>
  <si>
    <t>Краснов</t>
  </si>
  <si>
    <t>Григоркин</t>
  </si>
  <si>
    <t>EPC PSK63 QSO Party 2012</t>
  </si>
  <si>
    <t>EURO 2012 QSO Party HF</t>
  </si>
  <si>
    <t>Japan Int DX CW Contest 2012</t>
  </si>
  <si>
    <t>SAC  SSB 2012</t>
  </si>
  <si>
    <t>Ukrainian DX Contest 2012</t>
  </si>
  <si>
    <t>WAE DX Contest  CW 2012</t>
  </si>
  <si>
    <t>WAE DX Contest SSB 2012</t>
  </si>
  <si>
    <t>CQ WW WPX SSB Contest 2012</t>
  </si>
  <si>
    <t>Arctica Cup Digital 2012</t>
  </si>
  <si>
    <t>EA PSK63 Contest 2012</t>
  </si>
  <si>
    <t>RSGB 21/28MHz Contest 2012</t>
  </si>
  <si>
    <t>EPC Ukraine DX Contest 2012</t>
  </si>
  <si>
    <t>IARU HF Championship 2012</t>
  </si>
  <si>
    <t>OK DX RTTY Contest 2012</t>
  </si>
  <si>
    <t>CQMM Contest 2012</t>
  </si>
  <si>
    <t>EUR</t>
  </si>
  <si>
    <t>CQ WW 160M Contest CW 2012</t>
  </si>
  <si>
    <t>SOABASSEUR</t>
  </si>
  <si>
    <t>ГРУППЫ</t>
  </si>
  <si>
    <t>SOABHPEUR</t>
  </si>
  <si>
    <t>CQ WW 160M Contest SSB 2012</t>
  </si>
  <si>
    <t>SO21HPEUR</t>
  </si>
  <si>
    <t>SO14LPEUR</t>
  </si>
  <si>
    <t>SOABLPASSEUR</t>
  </si>
  <si>
    <t>SOABTRBLP</t>
  </si>
  <si>
    <t>SO14TRBLP</t>
  </si>
  <si>
    <t>SOABEUR</t>
  </si>
  <si>
    <t>DXSOAB24</t>
  </si>
  <si>
    <t>DXSOAB12</t>
  </si>
  <si>
    <t>BBUA3</t>
  </si>
  <si>
    <t>CBUA3</t>
  </si>
  <si>
    <t>SO21LPEUR</t>
  </si>
  <si>
    <t>SOMBLP</t>
  </si>
  <si>
    <t>SOMIX</t>
  </si>
  <si>
    <t>SOABHPEU</t>
  </si>
  <si>
    <t>SOABLPEU</t>
  </si>
  <si>
    <t>SOABLPMIXEUR</t>
  </si>
  <si>
    <t>SOLPEUR</t>
  </si>
  <si>
    <t>SOHPEUR</t>
  </si>
  <si>
    <t>Место</t>
  </si>
  <si>
    <t>Город</t>
  </si>
  <si>
    <t>Очки</t>
  </si>
  <si>
    <t>Состав команды</t>
  </si>
  <si>
    <t>QSO</t>
  </si>
  <si>
    <t>QSO:</t>
  </si>
  <si>
    <t>Ковров</t>
  </si>
  <si>
    <t>Муром</t>
  </si>
  <si>
    <t>RM3V</t>
  </si>
  <si>
    <t>UA3VRV</t>
  </si>
  <si>
    <t>Новиков С.</t>
  </si>
  <si>
    <t>RK3VWA</t>
  </si>
  <si>
    <t>RK3VWO</t>
  </si>
  <si>
    <t>Вязники</t>
  </si>
  <si>
    <t>RV3V</t>
  </si>
  <si>
    <t>RV3VR</t>
  </si>
  <si>
    <t>RK3VA</t>
  </si>
  <si>
    <t>Меленки</t>
  </si>
  <si>
    <t>RU3VQ</t>
  </si>
  <si>
    <t>RA3VGV</t>
  </si>
  <si>
    <t>SOABRUS</t>
  </si>
  <si>
    <t>RA3VHO</t>
  </si>
  <si>
    <t>RA3VMD</t>
  </si>
  <si>
    <t>Чемпионат Москвы по радиосвязи на КВ 2015</t>
  </si>
  <si>
    <t>Кубок Крыма 2014</t>
  </si>
  <si>
    <t>SO40SSB</t>
  </si>
  <si>
    <t>Всероссийские соревнования по р/св на КВ 2015</t>
  </si>
  <si>
    <t>SOCWLPRUS</t>
  </si>
  <si>
    <t>SOCWHPRUS</t>
  </si>
  <si>
    <t>УКВ Полевой день 2015</t>
  </si>
  <si>
    <t>SOAB</t>
  </si>
  <si>
    <t>CQMM DX Contest 2015</t>
  </si>
  <si>
    <t>Russian WW Digital Contest 2015</t>
  </si>
  <si>
    <t>MOABRUS</t>
  </si>
  <si>
    <t>Russian WW MultiMode Contest 2015</t>
  </si>
  <si>
    <t>SOABMIXRUS</t>
  </si>
  <si>
    <t>SOABBPSKRUS</t>
  </si>
  <si>
    <t>MOABMIXRUS</t>
  </si>
  <si>
    <t>SOABCWRUS</t>
  </si>
  <si>
    <t>RA3VKU, RX3VF, UA3VVB</t>
  </si>
  <si>
    <t>RK3VXL, R3VL, R3VO, RV3VR, UA3VLO</t>
  </si>
  <si>
    <t>УКВ - CW марафон 2015</t>
  </si>
  <si>
    <t>SOE</t>
  </si>
  <si>
    <t>Откр.Чемп."0-го" района России 2015</t>
  </si>
  <si>
    <t>EULOW</t>
  </si>
  <si>
    <t>BARTG RTTY HF Contest 2015</t>
  </si>
  <si>
    <t>CQ WPX Contest 2015 SSB</t>
  </si>
  <si>
    <t>SOABHPEUR3</t>
  </si>
  <si>
    <t>SOABLPEUR3</t>
  </si>
  <si>
    <t>CQ WW 160m DX Contest 2015</t>
  </si>
  <si>
    <t>SOLPAssEUR</t>
  </si>
  <si>
    <t>CQ WW RTTY WPX Contest 2015</t>
  </si>
  <si>
    <t>Open Ukraine RTTY Championship 2015</t>
  </si>
  <si>
    <t>UBA Contest 2015</t>
  </si>
  <si>
    <t>CLP</t>
  </si>
  <si>
    <t>ARRL International DX Contest 2015</t>
  </si>
  <si>
    <t>SAL20BUA3</t>
  </si>
  <si>
    <t>S15BUA3</t>
  </si>
  <si>
    <t>Helvetia Contest 2015</t>
  </si>
  <si>
    <t>IOTA Contest 2015</t>
  </si>
  <si>
    <t>SOUCW12HLP</t>
  </si>
  <si>
    <t>Makrothen Contest 2015</t>
  </si>
  <si>
    <t>SOABLP</t>
  </si>
  <si>
    <t>SARTG WW RTTY Contest 2015</t>
  </si>
  <si>
    <t>SCC RTTY Championship 2015</t>
  </si>
  <si>
    <t>SOLP</t>
  </si>
  <si>
    <t>SP DX RTTY Contest 2015</t>
  </si>
  <si>
    <t>SOLPRUS</t>
  </si>
  <si>
    <t>Ukrainian DX Classic RTTY Contest 2015</t>
  </si>
  <si>
    <t>WAG Contest 2015</t>
  </si>
  <si>
    <t>SOCWLP</t>
  </si>
  <si>
    <t>CQ WPX Contest 2015 CW</t>
  </si>
  <si>
    <t>SOABAAHPEUR3</t>
  </si>
  <si>
    <t>SO14LPEUR3</t>
  </si>
  <si>
    <t>SO21LPEUR3</t>
  </si>
  <si>
    <t>His Majesty King of Spain Contest 2015</t>
  </si>
  <si>
    <t>SOABLPDX</t>
  </si>
  <si>
    <t>Ukrainian DX DIGI Contest 2015</t>
  </si>
  <si>
    <t>DXABLP</t>
  </si>
  <si>
    <t>Откр.Перв. клуба "Волна" 2015</t>
  </si>
  <si>
    <t>Индивид.</t>
  </si>
  <si>
    <t>BARTG Sprint 75 Contest 2015</t>
  </si>
  <si>
    <t>Мемориал маршала Жукова 2015</t>
  </si>
  <si>
    <t>D2</t>
  </si>
  <si>
    <t>B</t>
  </si>
  <si>
    <t>Служу Отечеству 2015</t>
  </si>
  <si>
    <t>SOA</t>
  </si>
  <si>
    <t>A40LP</t>
  </si>
  <si>
    <t>Соревнования памяти Савенкова 2015</t>
  </si>
  <si>
    <t>Кубок Кожедуба 2015</t>
  </si>
  <si>
    <t>SOABSSB</t>
  </si>
  <si>
    <t>RA3VLD</t>
  </si>
  <si>
    <t>UA3VLT</t>
  </si>
  <si>
    <t>RDA Contest 2015</t>
  </si>
  <si>
    <t>SOLPCWEUR</t>
  </si>
  <si>
    <t>SOLPSSBEUR</t>
  </si>
  <si>
    <t>MOPSEUR</t>
  </si>
  <si>
    <t>SOLPMIXEUR</t>
  </si>
  <si>
    <t>Первенство им. Ватутина 2015</t>
  </si>
  <si>
    <t>Arctica Cup Digital 2015</t>
  </si>
  <si>
    <t>Сделай сам (QRP-игра) 2015</t>
  </si>
  <si>
    <t>Общ</t>
  </si>
  <si>
    <t>Кубок РФ по р/св ТЛФ 2016</t>
  </si>
  <si>
    <t>SOCFO</t>
  </si>
  <si>
    <t>Кубок РФ по р/св CW 2016</t>
  </si>
  <si>
    <t>Poland WW BPSK63 Contest 2015</t>
  </si>
  <si>
    <t>LP12H</t>
  </si>
  <si>
    <t>LP24H</t>
  </si>
  <si>
    <t>IARU HF Championship 2015</t>
  </si>
  <si>
    <t>SOGUA3</t>
  </si>
  <si>
    <t>SOCUA3</t>
  </si>
  <si>
    <t>SOBUA3</t>
  </si>
  <si>
    <t>Молодёжные соревнования "Снежинка" 2015</t>
  </si>
  <si>
    <t>MO-19</t>
  </si>
  <si>
    <t>Крылов Д.</t>
  </si>
  <si>
    <t>Мороз - красный нос 2016</t>
  </si>
  <si>
    <t>Fixed</t>
  </si>
  <si>
    <t>Сто шагов в небеса 2016</t>
  </si>
  <si>
    <t>SOA3</t>
  </si>
  <si>
    <t>Чемпионат Волгоградской области 2015</t>
  </si>
  <si>
    <t>CW</t>
  </si>
  <si>
    <t>SOABSSBHPEUR</t>
  </si>
  <si>
    <t>SOABMIXLPUR</t>
  </si>
  <si>
    <t>Крымская весна 2015</t>
  </si>
  <si>
    <t>SO80CWDX</t>
  </si>
  <si>
    <t>SOABSSBDX</t>
  </si>
  <si>
    <t>SOABCWDX</t>
  </si>
  <si>
    <t>SO80SSBDX</t>
  </si>
  <si>
    <t>Молодёжные соревнования "Дружба" 2015</t>
  </si>
  <si>
    <t>ALL Asian DX Contest 2015 CW</t>
  </si>
  <si>
    <t>SO20EUR</t>
  </si>
  <si>
    <t>Кубок А.С. Попова 2016</t>
  </si>
  <si>
    <t>Союз клубов 2015</t>
  </si>
  <si>
    <t>Щербиновский минитест 2015</t>
  </si>
  <si>
    <t>A</t>
  </si>
  <si>
    <t>Первенство Тульской области 2016</t>
  </si>
  <si>
    <t>PSK63</t>
  </si>
  <si>
    <t>SSB</t>
  </si>
  <si>
    <t>Мемориал "Шестая рота" 2016</t>
  </si>
  <si>
    <t>SOBPSK63</t>
  </si>
  <si>
    <t>SOSSB</t>
  </si>
  <si>
    <t>Мемориал Нехорошева 2015</t>
  </si>
  <si>
    <t>Russian WW PSK Contest 2016</t>
  </si>
  <si>
    <t>SOABЦФО</t>
  </si>
  <si>
    <t>Кубок СРР по DIGI 2015</t>
  </si>
  <si>
    <t>SOABLPRUS</t>
  </si>
  <si>
    <t>AGCW HNY Contest 2016</t>
  </si>
  <si>
    <t>A3</t>
  </si>
  <si>
    <t>``</t>
  </si>
  <si>
    <t>R5VAH</t>
  </si>
  <si>
    <t>CQ WW SSB Contest 2015</t>
  </si>
  <si>
    <t>SOLPALLUA3</t>
  </si>
  <si>
    <t>CQ WW RTTY DX Contest 2015</t>
  </si>
  <si>
    <t>SOABLPUA3</t>
  </si>
  <si>
    <t>MOUA3</t>
  </si>
  <si>
    <t>RA3V, RA3VX, RM3V, RV3V,RW3VA</t>
  </si>
  <si>
    <t>SOABLPCW</t>
  </si>
  <si>
    <t>SOABLPSSB</t>
  </si>
  <si>
    <t>Оренбургский пуховой платок 2016</t>
  </si>
  <si>
    <t>DARC 10M Contest 2016</t>
  </si>
  <si>
    <t>SOCW</t>
  </si>
  <si>
    <t>ARCK Contest 2016</t>
  </si>
  <si>
    <t>SOMIXLP</t>
  </si>
  <si>
    <t>JARTS WW RTTY Contest 2015</t>
  </si>
  <si>
    <t>SOLPEU</t>
  </si>
  <si>
    <t>Ukrainian DX Contest 2015</t>
  </si>
  <si>
    <t>SOABCWLP</t>
  </si>
  <si>
    <t>Кубок первого полёта 2016</t>
  </si>
  <si>
    <t>EURUSCW</t>
  </si>
  <si>
    <t>PSK</t>
  </si>
  <si>
    <t>EURUSSSB</t>
  </si>
  <si>
    <t>MO</t>
  </si>
  <si>
    <t>Партизанский радист 2015</t>
  </si>
  <si>
    <t>КВ соревнования Новокузнецкого радиоклуба 2016</t>
  </si>
  <si>
    <t>SO</t>
  </si>
  <si>
    <t>LZ DX Contest 2015</t>
  </si>
  <si>
    <t>R3A CUP DIGI 2016</t>
  </si>
  <si>
    <t>SOEUR</t>
  </si>
  <si>
    <t>CQ WW DX Contest 2015 SSB</t>
  </si>
  <si>
    <t>Минитест клуба "Пятый океан" 2016</t>
  </si>
  <si>
    <t>HA DX Contest 2016</t>
  </si>
  <si>
    <t>EU PSK DX Contest 2015</t>
  </si>
  <si>
    <t>SOABHP12EU</t>
  </si>
  <si>
    <t>SOABHP24EU</t>
  </si>
  <si>
    <t>SOABLP12EU</t>
  </si>
  <si>
    <t>SOABLP24EU</t>
  </si>
  <si>
    <t>EPC Ukrainian DX Contest 2015</t>
  </si>
  <si>
    <t>SOHF</t>
  </si>
  <si>
    <t>OK DX RTTY Contest 2015</t>
  </si>
  <si>
    <t>OK-OM Contest 2015</t>
  </si>
  <si>
    <t>SO20LP</t>
  </si>
  <si>
    <t>UBA PSK63 Prefix Contest 2015</t>
  </si>
  <si>
    <t>Зональные молодёжные соревнования 2016</t>
  </si>
  <si>
    <t>MOSTHP</t>
  </si>
  <si>
    <t>CQ WW DX Contest 2015 CW</t>
  </si>
  <si>
    <t>SOABASSLP</t>
  </si>
  <si>
    <t>SO80</t>
  </si>
  <si>
    <t>Чемпионат СКФО 2015</t>
  </si>
  <si>
    <t>SO80/40CW</t>
  </si>
  <si>
    <t>RK3V</t>
  </si>
  <si>
    <t>Владимирский тест 2016</t>
  </si>
  <si>
    <t>SOABCW</t>
  </si>
  <si>
    <t>DIGI</t>
  </si>
  <si>
    <t>MOST</t>
  </si>
  <si>
    <t>SOABMIX</t>
  </si>
  <si>
    <t>Гусь-Хрустальный</t>
  </si>
  <si>
    <t>Радужный</t>
  </si>
  <si>
    <t>RV3VL, UA3VRV</t>
  </si>
  <si>
    <t>Владимир VCG</t>
  </si>
  <si>
    <t>Ковров VCG</t>
  </si>
  <si>
    <t>Муром VCG</t>
  </si>
  <si>
    <t>Вязники VCG</t>
  </si>
  <si>
    <t>DL DX RTTY Contest 2015</t>
  </si>
  <si>
    <t>DRCG  WW RTTY Contest 2015</t>
  </si>
  <si>
    <t>Весенний полярный спринт 2016</t>
  </si>
  <si>
    <t>Откр.Чемп.СПб по радиосвязи на УКВ 2015</t>
  </si>
  <si>
    <t>Лич.зачёт</t>
  </si>
  <si>
    <t>Салют Победы 2016</t>
  </si>
  <si>
    <t>ARRL 10M Contest 2015</t>
  </si>
  <si>
    <t>SOSSBLP</t>
  </si>
  <si>
    <t>SOMIXHP</t>
  </si>
  <si>
    <t>Чемпионат РФ SSB 2016 I тур</t>
  </si>
  <si>
    <t>SOLB</t>
  </si>
  <si>
    <t>Чемпионат РФ SSB 2016 II тур</t>
  </si>
  <si>
    <t>SOHB</t>
  </si>
  <si>
    <t>Championnate de France telegrafie 2016</t>
  </si>
  <si>
    <t>EUB</t>
  </si>
  <si>
    <t>RA3VLO</t>
  </si>
  <si>
    <t>RAEM 2015</t>
  </si>
  <si>
    <t>Russian YL-OM Contest 2016</t>
  </si>
  <si>
    <t>SOOM</t>
  </si>
  <si>
    <t>SOYL</t>
  </si>
  <si>
    <t>R5VAH, RA3VLD, RA3VMD, RK3VA, RK3VWA, RZ3VA, UA3VLT</t>
  </si>
  <si>
    <t>RA3VGV, RA3VLO, RK3V</t>
  </si>
  <si>
    <t>Helvetia Contest 2016</t>
  </si>
  <si>
    <t>SOMIXUA</t>
  </si>
  <si>
    <t>AGCW QRP Contest 2016</t>
  </si>
  <si>
    <t>QRP</t>
  </si>
  <si>
    <t>EA PSK63 Contest 2016</t>
  </si>
  <si>
    <t>SOABDX</t>
  </si>
  <si>
    <t>EA RTTY Contest 2016</t>
  </si>
  <si>
    <t>SO20DX</t>
  </si>
  <si>
    <t>UA2 QSO Party 2015</t>
  </si>
  <si>
    <t>SOCWDX</t>
  </si>
  <si>
    <t>Кубок Ставропольского края 2016</t>
  </si>
  <si>
    <t>SO80_40CW</t>
  </si>
  <si>
    <t>Чемпионат Удмуртии 2015</t>
  </si>
  <si>
    <t>Black Sea Cup International 2016</t>
  </si>
  <si>
    <t>BSSOCWLP</t>
  </si>
  <si>
    <t>CQ WW RTTY WPX Contest 2016</t>
  </si>
  <si>
    <t>Чемпионат РФ CW 2016</t>
  </si>
  <si>
    <t>PACC 2016</t>
  </si>
  <si>
    <t>SO20HPCW</t>
  </si>
  <si>
    <t>Откр.Чемп.Ставропольского края 2016</t>
  </si>
  <si>
    <t>Старый Новый Год 2016</t>
  </si>
  <si>
    <t>SO50LP</t>
  </si>
  <si>
    <t>MOLP</t>
  </si>
  <si>
    <t>Croatian CW Contest 2015</t>
  </si>
  <si>
    <t>Кубок Урала 2016</t>
  </si>
  <si>
    <t>Молодёж. Перв. РФ 2016</t>
  </si>
  <si>
    <t>Junior 19</t>
  </si>
  <si>
    <t>ARRL International DX Contest 2016 CW</t>
  </si>
  <si>
    <t>SO20UA3</t>
  </si>
  <si>
    <t>Oceania DX Contest 2015</t>
  </si>
  <si>
    <t>SO40LP</t>
  </si>
  <si>
    <t>Russian WW MultiMode Contest 2016</t>
  </si>
  <si>
    <t>SOABMIXEUR</t>
  </si>
  <si>
    <t>SOABBPSKEUR</t>
  </si>
  <si>
    <t>SOABHFMIXEUR</t>
  </si>
  <si>
    <t>День пограничника 2016</t>
  </si>
  <si>
    <t>SONONPWMIX</t>
  </si>
  <si>
    <t>SONONPWPHONE</t>
  </si>
  <si>
    <t>SONONPWCW</t>
  </si>
  <si>
    <t>Кубок Саратовской области 2016</t>
  </si>
  <si>
    <t>WW_SSB</t>
  </si>
  <si>
    <t>Кубок памяти UA1DZ 2016</t>
  </si>
  <si>
    <t>Подмосковье - УКВ 2015</t>
  </si>
  <si>
    <t>Чемпионат ЦФО 2016</t>
  </si>
  <si>
    <t>SOMBCWLP</t>
  </si>
  <si>
    <t>BARTG Sprint Contest 2016</t>
  </si>
  <si>
    <t>DMC RTTY Contest 2015</t>
  </si>
  <si>
    <t>DRCG  WW RTTY Contest 2016</t>
  </si>
  <si>
    <t>SP DX RTTY Contest 2016</t>
  </si>
  <si>
    <t>UBA Contest 2016 SSB</t>
  </si>
  <si>
    <t>RCC Cup 2016</t>
  </si>
  <si>
    <t>EURCCSOCWHP</t>
  </si>
  <si>
    <t>EUSOCWLP</t>
  </si>
  <si>
    <t>EUSOMIXLP</t>
  </si>
  <si>
    <t>Кубок RCWC 4 Seasons 2016</t>
  </si>
  <si>
    <t>A2</t>
  </si>
  <si>
    <t>Чемпионат РФ по р/св на УКВ 2016</t>
  </si>
  <si>
    <t>SO145</t>
  </si>
  <si>
    <t>EUSOSSBLP</t>
  </si>
  <si>
    <t>CQ WW 160m DX Contest 2016 CW</t>
  </si>
  <si>
    <t>EURAssLP</t>
  </si>
  <si>
    <t>EURLP</t>
  </si>
  <si>
    <t>RV55GC</t>
  </si>
  <si>
    <t>ARRL International DX Contest 2016 SSB</t>
  </si>
  <si>
    <t>SO15UA3</t>
  </si>
  <si>
    <t>Кубок Ю.А. Гагарина 2016</t>
  </si>
  <si>
    <t>SSMOMB</t>
  </si>
  <si>
    <t>Память 2015</t>
  </si>
  <si>
    <t>SOMemLP</t>
  </si>
  <si>
    <t>Marconi Memorial Contest HF CW 2016</t>
  </si>
  <si>
    <t>UBA Contest 2016 CW</t>
  </si>
  <si>
    <t>CLPEU</t>
  </si>
  <si>
    <t>A15LPEU</t>
  </si>
  <si>
    <t>Ukrainian DX Classic RTTY Contest 2016</t>
  </si>
  <si>
    <t>Всероссийские соревнования по р/св на КВ 2016</t>
  </si>
  <si>
    <t>SOSSBLPRUS</t>
  </si>
  <si>
    <t>CQ R3R 2016</t>
  </si>
  <si>
    <t>SOLPSSB</t>
  </si>
  <si>
    <t>UN DX Contest 2016</t>
  </si>
  <si>
    <t>Кубок Крыма 2015</t>
  </si>
  <si>
    <t>SO40MIX</t>
  </si>
  <si>
    <t>CQ WW WPX SSB Contest 2016</t>
  </si>
  <si>
    <t>SOABLP(T)UA3</t>
  </si>
  <si>
    <t>CQ-M Contest 2016</t>
  </si>
  <si>
    <t>Осенний спринт 2016</t>
  </si>
  <si>
    <t>SOABSSBLP</t>
  </si>
  <si>
    <t>SO40</t>
  </si>
  <si>
    <t>Первый салют 2016</t>
  </si>
  <si>
    <t>SOABMIXLP</t>
  </si>
  <si>
    <t>SP DX Contest 2016</t>
  </si>
  <si>
    <t>SO80CW</t>
  </si>
  <si>
    <t>SOTBMIX</t>
  </si>
  <si>
    <t>CQMM DX Contest 2016</t>
  </si>
  <si>
    <t>RDX Contest 2016</t>
  </si>
  <si>
    <r>
      <t>SOAB</t>
    </r>
    <r>
      <rPr>
        <b/>
        <sz val="10"/>
        <rFont val="Arial Cyr"/>
        <family val="0"/>
      </rPr>
      <t>CWL</t>
    </r>
    <r>
      <rPr>
        <sz val="10"/>
        <rFont val="Arial Cyr"/>
        <family val="0"/>
      </rPr>
      <t>P</t>
    </r>
  </si>
  <si>
    <r>
      <t>SOAB</t>
    </r>
    <r>
      <rPr>
        <b/>
        <sz val="10"/>
        <rFont val="Arial Cyr"/>
        <family val="0"/>
      </rPr>
      <t>CWH</t>
    </r>
    <r>
      <rPr>
        <sz val="10"/>
        <rFont val="Arial Cyr"/>
        <family val="0"/>
      </rPr>
      <t>P</t>
    </r>
  </si>
  <si>
    <r>
      <t>SOAB</t>
    </r>
    <r>
      <rPr>
        <b/>
        <sz val="10"/>
        <rFont val="Arial Cyr"/>
        <family val="0"/>
      </rPr>
      <t>SSBL</t>
    </r>
    <r>
      <rPr>
        <sz val="10"/>
        <rFont val="Arial Cyr"/>
        <family val="0"/>
      </rPr>
      <t>P</t>
    </r>
  </si>
  <si>
    <t>SOABMIXHP</t>
  </si>
  <si>
    <t>SO15</t>
  </si>
  <si>
    <t>R5VAV Григоркин</t>
  </si>
  <si>
    <t>Чемпионат ПФО 2016</t>
  </si>
  <si>
    <t>IOTA Contest 2016</t>
  </si>
  <si>
    <t>WSUCW12LP</t>
  </si>
  <si>
    <t>Mexico RTTY International Contest 2016</t>
  </si>
  <si>
    <t>EULP</t>
  </si>
  <si>
    <t>YO PSK31 Contest 2015</t>
  </si>
  <si>
    <t>DX</t>
  </si>
  <si>
    <t>Подмосковье - УКВ 2016</t>
  </si>
  <si>
    <t>Кубок Арктики 2016</t>
  </si>
  <si>
    <t>SOSSBLPEU</t>
  </si>
  <si>
    <t>Полярный  радист 2016 1 тур</t>
  </si>
  <si>
    <t>SOHP</t>
  </si>
  <si>
    <t>Полярный  радист 2016 2 тур</t>
  </si>
  <si>
    <t>"Полевой день" на УКВ 2016</t>
  </si>
  <si>
    <t>DL DX RTTY Contest 2016</t>
  </si>
  <si>
    <t>His Majesty King of Spain Contest 2016 CW</t>
  </si>
  <si>
    <t>КВ Чемпионат Смоленской области 2016</t>
  </si>
  <si>
    <t>Russian WW Digital Contest 2016</t>
  </si>
  <si>
    <t>SOABHPЦФО</t>
  </si>
  <si>
    <t>IARU Region 1 HF Field Day 2016 CW</t>
  </si>
  <si>
    <t>IARU Region 1 HF Field Day 2016 SSB</t>
  </si>
  <si>
    <t>Минитест памяти погибших авиаторов 2016</t>
  </si>
  <si>
    <t>Индив.</t>
  </si>
  <si>
    <t>DTC 2016</t>
  </si>
  <si>
    <t>LP</t>
  </si>
  <si>
    <t>Количество QSO всех участников</t>
  </si>
  <si>
    <t>Лазарев М.</t>
  </si>
  <si>
    <t>R5VAS Краснов</t>
  </si>
  <si>
    <t>Расулов</t>
  </si>
  <si>
    <t>Всего соревнований:</t>
  </si>
  <si>
    <t>Александров VCG</t>
  </si>
  <si>
    <t>R5VAU Рузманов</t>
  </si>
  <si>
    <t>R5VAS, R5VAV, R5VAU</t>
  </si>
  <si>
    <t>SOABLPAUA3</t>
  </si>
  <si>
    <t>CQ WW WPX CW Contest 2016</t>
  </si>
  <si>
    <t>SO40LPUA3</t>
  </si>
  <si>
    <t>Poland WW BPSK63 Contest 2016</t>
  </si>
  <si>
    <t>SOABHP</t>
  </si>
  <si>
    <t>SOABQRP</t>
  </si>
  <si>
    <t>SCC RTTY Championship 2016</t>
  </si>
  <si>
    <t>SO20</t>
  </si>
  <si>
    <t>Откр.Чемп.Донецкой области 2016</t>
  </si>
  <si>
    <t>Kulikovo Polye Contest 2016</t>
  </si>
  <si>
    <t>Nauryz DX Contest 2016</t>
  </si>
  <si>
    <t>"Идёт охота на волков" 2016</t>
  </si>
  <si>
    <t>UK/EI DX Contest 2016 CW</t>
  </si>
  <si>
    <t>UK/EI DX Contest 2016 SSB</t>
  </si>
  <si>
    <t>YODX HF Contest 2016</t>
  </si>
  <si>
    <t>RSGB SX Contest HF Championship 2016</t>
  </si>
  <si>
    <t>NONUKR</t>
  </si>
  <si>
    <t>Russian WW RTTY Contest 2016</t>
  </si>
  <si>
    <t>SOMB</t>
  </si>
  <si>
    <t>Кубок Черниговщины 2016</t>
  </si>
  <si>
    <t>RCC Field Day 2016 CW</t>
  </si>
  <si>
    <t>RCC Field Day 2016 SSB</t>
  </si>
  <si>
    <t>ARI International DX Contest 2016</t>
  </si>
  <si>
    <t>SORTTYLP</t>
  </si>
  <si>
    <t>WAEDC CW 2016</t>
  </si>
  <si>
    <t>Кубок Москвы DIGITAL 2016</t>
  </si>
  <si>
    <t>УКВ кубок Ю. Гагарина</t>
  </si>
  <si>
    <t>BARTG Sprint 75 Contest 2016</t>
  </si>
  <si>
    <t>Есенинская Русь 2016</t>
  </si>
  <si>
    <t>Alessandro Volta RTTY DX Contest 2016</t>
  </si>
  <si>
    <t>SOABUA</t>
  </si>
  <si>
    <t>Ukrainian DX DIGI Contest 2016</t>
  </si>
  <si>
    <t>RCWC 4 Seasons 2016 (осень)</t>
  </si>
  <si>
    <t>SOABCWHPG</t>
  </si>
  <si>
    <t>LTSEU</t>
  </si>
  <si>
    <t>EU PSK DX Contest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</si>
</sst>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10"/>
      <name val="Arial Cyr"/>
      <family val="0"/>
    </font>
    <font>
      <b/>
      <sz val="11"/>
      <color indexed="53"/>
      <name val="Arial Cyr"/>
      <family val="0"/>
    </font>
    <font>
      <b/>
      <sz val="8"/>
      <color indexed="5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9" fontId="31" fillId="0" borderId="0" xfId="0" applyNumberFormat="1" applyFont="1" applyAlignment="1">
      <alignment/>
    </xf>
    <xf numFmtId="0" fontId="16" fillId="24" borderId="0" xfId="42" applyFill="1" applyAlignment="1" applyProtection="1">
      <alignment/>
      <protection/>
    </xf>
    <xf numFmtId="0" fontId="2" fillId="24" borderId="0" xfId="0" applyFont="1" applyFill="1" applyAlignment="1">
      <alignment/>
    </xf>
    <xf numFmtId="0" fontId="32" fillId="0" borderId="0" xfId="0" applyFont="1" applyAlignment="1">
      <alignment/>
    </xf>
    <xf numFmtId="0" fontId="3" fillId="25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4" fillId="23" borderId="0" xfId="42" applyFont="1" applyFill="1" applyAlignment="1" applyProtection="1">
      <alignment/>
      <protection/>
    </xf>
    <xf numFmtId="4" fontId="33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Alignment="1">
      <alignment/>
    </xf>
    <xf numFmtId="0" fontId="10" fillId="0" borderId="0" xfId="0" applyFont="1" applyBorder="1" applyAlignment="1">
      <alignment/>
    </xf>
    <xf numFmtId="0" fontId="35" fillId="0" borderId="0" xfId="0" applyFont="1" applyBorder="1" applyAlignment="1">
      <alignment/>
    </xf>
    <xf numFmtId="4" fontId="3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42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18" xfId="0" applyFont="1" applyBorder="1" applyAlignment="1">
      <alignment/>
    </xf>
    <xf numFmtId="4" fontId="3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37" fillId="0" borderId="18" xfId="0" applyFont="1" applyBorder="1" applyAlignment="1">
      <alignment/>
    </xf>
    <xf numFmtId="4" fontId="37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6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</sheetNames>
    <sheetDataSet>
      <sheetData sheetId="1">
        <row r="4">
          <cell r="L4">
            <v>2.1538461538461537</v>
          </cell>
        </row>
        <row r="5">
          <cell r="V5">
            <v>2.916666666666667</v>
          </cell>
        </row>
        <row r="6">
          <cell r="G6">
            <v>3.8</v>
          </cell>
          <cell r="V6">
            <v>4.5</v>
          </cell>
          <cell r="AK6">
            <v>3</v>
          </cell>
        </row>
        <row r="7">
          <cell r="G7">
            <v>2.75</v>
          </cell>
          <cell r="AK7">
            <v>2.225</v>
          </cell>
          <cell r="DC7">
            <v>2.166666666666667</v>
          </cell>
        </row>
        <row r="8">
          <cell r="L8">
            <v>2.045016077170418</v>
          </cell>
        </row>
        <row r="9">
          <cell r="G9">
            <v>2.6818181818181817</v>
          </cell>
          <cell r="L9">
            <v>2.0277777777777777</v>
          </cell>
          <cell r="CD9">
            <v>3.3125</v>
          </cell>
        </row>
        <row r="10">
          <cell r="DC10">
            <v>2.4444444444444446</v>
          </cell>
        </row>
        <row r="11">
          <cell r="DH11">
            <v>5</v>
          </cell>
        </row>
        <row r="12">
          <cell r="V12">
            <v>2.083333333333333</v>
          </cell>
        </row>
        <row r="13">
          <cell r="G13">
            <v>2.947368421052632</v>
          </cell>
          <cell r="L13">
            <v>2.1304347826086953</v>
          </cell>
          <cell r="Q13">
            <v>2</v>
          </cell>
          <cell r="V13">
            <v>3.375</v>
          </cell>
          <cell r="AK13">
            <v>3.466666666666667</v>
          </cell>
          <cell r="AP13">
            <v>2</v>
          </cell>
          <cell r="AU13">
            <v>3</v>
          </cell>
          <cell r="AZ13">
            <v>2.666666666666667</v>
          </cell>
          <cell r="BE13">
            <v>2.25</v>
          </cell>
          <cell r="BJ13">
            <v>2.25</v>
          </cell>
          <cell r="BO13">
            <v>2.25</v>
          </cell>
          <cell r="BY13">
            <v>2.583333333333333</v>
          </cell>
          <cell r="CD13">
            <v>3</v>
          </cell>
          <cell r="CN13">
            <v>2.090909090909091</v>
          </cell>
          <cell r="CS13">
            <v>3.7142857142857144</v>
          </cell>
          <cell r="DC13">
            <v>2.7272727272727275</v>
          </cell>
          <cell r="DM13">
            <v>3</v>
          </cell>
          <cell r="DR13">
            <v>2.7142857142857144</v>
          </cell>
          <cell r="DW13">
            <v>3</v>
          </cell>
        </row>
        <row r="14">
          <cell r="AK14">
            <v>3.6</v>
          </cell>
          <cell r="DC14">
            <v>2.583333333333333</v>
          </cell>
        </row>
        <row r="15">
          <cell r="G15">
            <v>2.833333333333333</v>
          </cell>
          <cell r="V15">
            <v>3.6363636363636362</v>
          </cell>
          <cell r="DH15">
            <v>3.4210526315789473</v>
          </cell>
        </row>
        <row r="16">
          <cell r="G16">
            <v>2.4838709677419355</v>
          </cell>
          <cell r="V16">
            <v>3.875</v>
          </cell>
          <cell r="AK16">
            <v>3.6666666666666665</v>
          </cell>
        </row>
        <row r="17">
          <cell r="G17">
            <v>2.413793103448276</v>
          </cell>
          <cell r="V17">
            <v>6.25</v>
          </cell>
        </row>
        <row r="18">
          <cell r="V18">
            <v>2.170212765957447</v>
          </cell>
        </row>
        <row r="19">
          <cell r="V19">
            <v>3</v>
          </cell>
          <cell r="AK19">
            <v>4</v>
          </cell>
          <cell r="DC19">
            <v>4.5</v>
          </cell>
        </row>
        <row r="20">
          <cell r="G20">
            <v>1.9047619047619047</v>
          </cell>
          <cell r="V20">
            <v>3.3333333333333335</v>
          </cell>
          <cell r="AK20">
            <v>2.0588235294117645</v>
          </cell>
          <cell r="CI20">
            <v>1.0588235294117645</v>
          </cell>
          <cell r="DR20">
            <v>2.6666666666666665</v>
          </cell>
          <cell r="DW20">
            <v>1.8181818181818183</v>
          </cell>
        </row>
        <row r="21">
          <cell r="V21">
            <v>2</v>
          </cell>
        </row>
        <row r="22">
          <cell r="V22">
            <v>2.8181818181818183</v>
          </cell>
        </row>
        <row r="23">
          <cell r="V23">
            <v>3.1052631578947367</v>
          </cell>
          <cell r="DC23">
            <v>3.1</v>
          </cell>
        </row>
        <row r="24">
          <cell r="G24">
            <v>2.6818181818181817</v>
          </cell>
          <cell r="L24">
            <v>2.0277777777777777</v>
          </cell>
          <cell r="CD24">
            <v>3.3125</v>
          </cell>
        </row>
        <row r="25">
          <cell r="G25">
            <v>4.866666666666667</v>
          </cell>
          <cell r="Q25">
            <v>2.208333333333333</v>
          </cell>
        </row>
        <row r="26">
          <cell r="V26">
            <v>2.5</v>
          </cell>
        </row>
        <row r="27">
          <cell r="G27">
            <v>2.2</v>
          </cell>
        </row>
        <row r="28">
          <cell r="G28">
            <v>2.3600000000000003</v>
          </cell>
          <cell r="DH28">
            <v>2.888888888888889</v>
          </cell>
        </row>
        <row r="29">
          <cell r="DC29">
            <v>2.037037037037037</v>
          </cell>
        </row>
        <row r="30">
          <cell r="G30">
            <v>2.428571428571429</v>
          </cell>
        </row>
        <row r="31">
          <cell r="V31">
            <v>4.333333333333334</v>
          </cell>
          <cell r="AZ31">
            <v>2.3</v>
          </cell>
        </row>
        <row r="32">
          <cell r="G32">
            <v>3.235294117647059</v>
          </cell>
        </row>
        <row r="33">
          <cell r="L33">
            <v>2.4615384615384617</v>
          </cell>
          <cell r="V33">
            <v>19.2</v>
          </cell>
        </row>
        <row r="34">
          <cell r="DR34">
            <v>2.0294117647058822</v>
          </cell>
        </row>
        <row r="35">
          <cell r="V35">
            <v>3.019230769230769</v>
          </cell>
        </row>
        <row r="36">
          <cell r="G36">
            <v>2.148936170212766</v>
          </cell>
          <cell r="V36">
            <v>3.1818181818181817</v>
          </cell>
          <cell r="DH36">
            <v>2.928571428571429</v>
          </cell>
          <cell r="DM36">
            <v>4.444444444444445</v>
          </cell>
        </row>
        <row r="37">
          <cell r="V37">
            <v>2.25</v>
          </cell>
        </row>
        <row r="38">
          <cell r="G38">
            <v>4.5</v>
          </cell>
        </row>
        <row r="39">
          <cell r="DC39">
            <v>4.666666666666667</v>
          </cell>
          <cell r="DR39">
            <v>2.928571428571429</v>
          </cell>
        </row>
        <row r="40">
          <cell r="CX40">
            <v>2.1346153846153846</v>
          </cell>
        </row>
        <row r="41">
          <cell r="G41">
            <v>2.297872340425532</v>
          </cell>
          <cell r="V41">
            <v>3.4444444444444446</v>
          </cell>
        </row>
        <row r="42">
          <cell r="V42">
            <v>2.5384615384615383</v>
          </cell>
        </row>
        <row r="43">
          <cell r="L43">
            <v>2.2608695652173916</v>
          </cell>
          <cell r="V43">
            <v>2.7777777777777777</v>
          </cell>
        </row>
        <row r="44">
          <cell r="G44">
            <v>2.888888888888889</v>
          </cell>
          <cell r="V44">
            <v>2.2</v>
          </cell>
          <cell r="AK44">
            <v>3.8333333333333335</v>
          </cell>
          <cell r="DR44">
            <v>2.4</v>
          </cell>
        </row>
        <row r="45">
          <cell r="AA45">
            <v>7.6</v>
          </cell>
        </row>
        <row r="46">
          <cell r="AA46">
            <v>4.75</v>
          </cell>
        </row>
        <row r="47">
          <cell r="G47">
            <v>2.8181818181818183</v>
          </cell>
          <cell r="V47">
            <v>4.833333333333334</v>
          </cell>
        </row>
        <row r="48">
          <cell r="DR48">
            <v>2.2857142857142856</v>
          </cell>
        </row>
        <row r="49">
          <cell r="G49">
            <v>4</v>
          </cell>
        </row>
        <row r="50">
          <cell r="DW50">
            <v>2</v>
          </cell>
        </row>
        <row r="51">
          <cell r="V51">
            <v>3.6</v>
          </cell>
          <cell r="DC51">
            <v>6.133333333333334</v>
          </cell>
        </row>
        <row r="52">
          <cell r="V52">
            <v>3.75</v>
          </cell>
        </row>
        <row r="53">
          <cell r="G53">
            <v>2.333333333333333</v>
          </cell>
          <cell r="V53">
            <v>2.6</v>
          </cell>
        </row>
        <row r="54">
          <cell r="V54">
            <v>2.4444444444444446</v>
          </cell>
        </row>
        <row r="55">
          <cell r="G55">
            <v>3.526315789473684</v>
          </cell>
        </row>
        <row r="56">
          <cell r="G56">
            <v>2.2</v>
          </cell>
        </row>
        <row r="57">
          <cell r="V57">
            <v>2.583333333333333</v>
          </cell>
        </row>
        <row r="58">
          <cell r="G58">
            <v>2.375</v>
          </cell>
        </row>
        <row r="59">
          <cell r="V59">
            <v>2.75</v>
          </cell>
        </row>
        <row r="64">
          <cell r="G64">
            <v>68.67582464737562</v>
          </cell>
          <cell r="L64">
            <v>15.107260595936676</v>
          </cell>
          <cell r="Q64">
            <v>4.208333333333333</v>
          </cell>
          <cell r="V64">
            <v>111.06953186790811</v>
          </cell>
          <cell r="AA64">
            <v>12.35</v>
          </cell>
          <cell r="AF64">
            <v>4.631944444444445</v>
          </cell>
          <cell r="AK64">
            <v>25.85049019607843</v>
          </cell>
          <cell r="AP64">
            <v>2</v>
          </cell>
          <cell r="AZ64">
            <v>4.966666666666667</v>
          </cell>
          <cell r="BE64">
            <v>2.25</v>
          </cell>
          <cell r="BO64">
            <v>2.25</v>
          </cell>
          <cell r="BT64">
            <v>2.25</v>
          </cell>
          <cell r="BY64">
            <v>2.583333333333333</v>
          </cell>
          <cell r="CD64">
            <v>9.625</v>
          </cell>
          <cell r="CI64">
            <v>1.0588235294117645</v>
          </cell>
          <cell r="CN64">
            <v>2.090909090909091</v>
          </cell>
          <cell r="CS64">
            <v>3.7142857142857144</v>
          </cell>
          <cell r="CX64">
            <v>2.1346153846153846</v>
          </cell>
          <cell r="DC64">
            <v>30.358754208754213</v>
          </cell>
          <cell r="DH64">
            <v>14.238512949039265</v>
          </cell>
          <cell r="DM64">
            <v>7.444444444444445</v>
          </cell>
          <cell r="DR64">
            <v>15.024649859943978</v>
          </cell>
          <cell r="DW64">
            <v>6.818181818181818</v>
          </cell>
        </row>
      </sheetData>
      <sheetData sheetId="2">
        <row r="4">
          <cell r="G4">
            <v>5.555555555555555</v>
          </cell>
          <cell r="BY4">
            <v>5.555555555555555</v>
          </cell>
        </row>
        <row r="5">
          <cell r="Q5">
            <v>3.466666666666667</v>
          </cell>
        </row>
        <row r="6">
          <cell r="CI6">
            <v>15.909090909090908</v>
          </cell>
          <cell r="DH6">
            <v>4.811594202898551</v>
          </cell>
        </row>
        <row r="7">
          <cell r="CI7">
            <v>3.5999999999999996</v>
          </cell>
          <cell r="CS7">
            <v>10.1</v>
          </cell>
        </row>
        <row r="8">
          <cell r="G8">
            <v>3.4705882352941178</v>
          </cell>
          <cell r="BY8">
            <v>3</v>
          </cell>
          <cell r="CN8">
            <v>7</v>
          </cell>
          <cell r="DM8">
            <v>3.1904761904761907</v>
          </cell>
          <cell r="DR8">
            <v>5.25</v>
          </cell>
        </row>
        <row r="9">
          <cell r="CN9">
            <v>4.083333333333334</v>
          </cell>
          <cell r="CS9">
            <v>3.4705882352941178</v>
          </cell>
          <cell r="DR9">
            <v>4.666666666666667</v>
          </cell>
        </row>
        <row r="10">
          <cell r="Q10">
            <v>3</v>
          </cell>
        </row>
        <row r="11">
          <cell r="Q11">
            <v>3.036392405063291</v>
          </cell>
        </row>
        <row r="12">
          <cell r="G12">
            <v>3.742424242424242</v>
          </cell>
        </row>
        <row r="13">
          <cell r="G13">
            <v>3.0737704918032787</v>
          </cell>
        </row>
        <row r="14">
          <cell r="G14">
            <v>7.230769230769231</v>
          </cell>
        </row>
        <row r="15">
          <cell r="CX15">
            <v>3.103448275862069</v>
          </cell>
          <cell r="DR15">
            <v>5.555555555555555</v>
          </cell>
        </row>
        <row r="16">
          <cell r="CN16">
            <v>3.0944625407166124</v>
          </cell>
        </row>
        <row r="17">
          <cell r="Q17">
            <v>3.0261194029850746</v>
          </cell>
        </row>
        <row r="18">
          <cell r="CX18">
            <v>4.466666666666667</v>
          </cell>
        </row>
        <row r="19">
          <cell r="Q19">
            <v>3.1279069767441863</v>
          </cell>
        </row>
        <row r="20">
          <cell r="Q20">
            <v>3.1347826086956525</v>
          </cell>
        </row>
        <row r="21">
          <cell r="Q21">
            <v>3.0619047619047617</v>
          </cell>
        </row>
        <row r="22">
          <cell r="Q22">
            <v>3.666666666666667</v>
          </cell>
        </row>
        <row r="23">
          <cell r="Q23">
            <v>3.111801242236025</v>
          </cell>
          <cell r="BT23">
            <v>3.729166666666666</v>
          </cell>
        </row>
        <row r="24">
          <cell r="G24">
            <v>4.225806451612903</v>
          </cell>
          <cell r="Q24">
            <v>3.1129032258064515</v>
          </cell>
          <cell r="AK24">
            <v>7.1</v>
          </cell>
          <cell r="CX24">
            <v>8.444444444444445</v>
          </cell>
        </row>
        <row r="25">
          <cell r="Q25">
            <v>3.2222222222222223</v>
          </cell>
          <cell r="CX25">
            <v>6.6</v>
          </cell>
        </row>
        <row r="26">
          <cell r="Q26">
            <v>3.2062780269058297</v>
          </cell>
        </row>
        <row r="27">
          <cell r="G27">
            <v>3.8</v>
          </cell>
        </row>
        <row r="28">
          <cell r="CN28">
            <v>3.833333333333333</v>
          </cell>
        </row>
        <row r="29">
          <cell r="G29">
            <v>3.55</v>
          </cell>
          <cell r="AA29">
            <v>7.5</v>
          </cell>
        </row>
        <row r="34">
          <cell r="G34">
            <v>34.64891420745933</v>
          </cell>
          <cell r="Q34">
            <v>38.17364420589683</v>
          </cell>
          <cell r="AA34">
            <v>7.5</v>
          </cell>
          <cell r="AK34">
            <v>7.1</v>
          </cell>
          <cell r="BT34">
            <v>3.729166666666666</v>
          </cell>
          <cell r="BY34">
            <v>8.555555555555555</v>
          </cell>
          <cell r="CI34">
            <v>19.509090909090908</v>
          </cell>
          <cell r="CN34">
            <v>18.01112920738328</v>
          </cell>
          <cell r="CS34">
            <v>13.570588235294117</v>
          </cell>
          <cell r="CX34">
            <v>22.614559386973184</v>
          </cell>
          <cell r="DH34">
            <v>4.811594202898551</v>
          </cell>
          <cell r="DM34">
            <v>3.1904761904761907</v>
          </cell>
          <cell r="DR34">
            <v>15.472222222222223</v>
          </cell>
        </row>
      </sheetData>
      <sheetData sheetId="3">
        <row r="4">
          <cell r="GO4">
            <v>4.62962962962963</v>
          </cell>
        </row>
        <row r="5">
          <cell r="HX5">
            <v>4.209302325581396</v>
          </cell>
        </row>
        <row r="6">
          <cell r="Q6">
            <v>4.148148148148148</v>
          </cell>
          <cell r="FZ6">
            <v>4.144385026737968</v>
          </cell>
        </row>
        <row r="7">
          <cell r="FU7">
            <v>4.663793103448276</v>
          </cell>
          <cell r="GE7">
            <v>5.882352941176471</v>
          </cell>
        </row>
        <row r="8">
          <cell r="FZ8">
            <v>4.02970297029703</v>
          </cell>
        </row>
        <row r="10">
          <cell r="Q10">
            <v>4.033613445378151</v>
          </cell>
        </row>
        <row r="11">
          <cell r="Q11">
            <v>4.488372093023256</v>
          </cell>
          <cell r="FF11">
            <v>4.267326732673268</v>
          </cell>
        </row>
        <row r="12">
          <cell r="G12">
            <v>6.565217391304348</v>
          </cell>
          <cell r="L12">
            <v>6</v>
          </cell>
        </row>
        <row r="13">
          <cell r="AK13">
            <v>8.68</v>
          </cell>
          <cell r="AP13">
            <v>4.23121387283237</v>
          </cell>
          <cell r="FU13">
            <v>74</v>
          </cell>
          <cell r="GE13">
            <v>7.580645161290323</v>
          </cell>
          <cell r="GO13">
            <v>4.083969465648855</v>
          </cell>
        </row>
        <row r="14">
          <cell r="G14">
            <v>6.6321839080459775</v>
          </cell>
          <cell r="FK14">
            <v>5.3235294117647065</v>
          </cell>
          <cell r="FZ14">
            <v>55.666666666666664</v>
          </cell>
          <cell r="GE14">
            <v>7.388888888888889</v>
          </cell>
          <cell r="GO14">
            <v>4.11660777385159</v>
          </cell>
        </row>
        <row r="15">
          <cell r="G15">
            <v>5.968085106382979</v>
          </cell>
          <cell r="GO15">
            <v>5.70873786407767</v>
          </cell>
        </row>
        <row r="16">
          <cell r="Q16">
            <v>4.053571428571429</v>
          </cell>
        </row>
        <row r="17">
          <cell r="G17">
            <v>7.661290322580645</v>
          </cell>
          <cell r="V17">
            <v>4.189300411522634</v>
          </cell>
          <cell r="FA17">
            <v>39.125</v>
          </cell>
          <cell r="FK17">
            <v>5.861386138613861</v>
          </cell>
          <cell r="FZ17">
            <v>39.125</v>
          </cell>
          <cell r="GO17">
            <v>6.074468085106383</v>
          </cell>
        </row>
        <row r="18">
          <cell r="BT18">
            <v>6.571428571428571</v>
          </cell>
        </row>
        <row r="19">
          <cell r="FZ19">
            <v>13.2</v>
          </cell>
        </row>
        <row r="20">
          <cell r="G20">
            <v>4.757062146892656</v>
          </cell>
          <cell r="BT20">
            <v>15.44</v>
          </cell>
        </row>
        <row r="21">
          <cell r="G21">
            <v>6.754385964912281</v>
          </cell>
          <cell r="FZ21">
            <v>4.138297872340425</v>
          </cell>
        </row>
        <row r="22">
          <cell r="G22">
            <v>12.428571428571429</v>
          </cell>
          <cell r="GO22">
            <v>9.285714285714285</v>
          </cell>
        </row>
        <row r="23">
          <cell r="G23">
            <v>8.11111111111111</v>
          </cell>
          <cell r="FA23">
            <v>4</v>
          </cell>
          <cell r="FZ23">
            <v>4</v>
          </cell>
        </row>
        <row r="24">
          <cell r="Q24">
            <v>4.068181818181818</v>
          </cell>
        </row>
        <row r="25">
          <cell r="FA25">
            <v>10.6</v>
          </cell>
          <cell r="FZ25">
            <v>10.6</v>
          </cell>
        </row>
        <row r="26">
          <cell r="Q26">
            <v>4.404761904761905</v>
          </cell>
        </row>
        <row r="27">
          <cell r="G27">
            <v>12.818181818181818</v>
          </cell>
          <cell r="FK27">
            <v>3.870967741935484</v>
          </cell>
          <cell r="GO27">
            <v>7.32</v>
          </cell>
          <cell r="HS27">
            <v>5.273684210526316</v>
          </cell>
        </row>
        <row r="28">
          <cell r="G28">
            <v>8.377777777777778</v>
          </cell>
          <cell r="V28">
            <v>4.23469387755102</v>
          </cell>
          <cell r="FZ28">
            <v>37.57142857142857</v>
          </cell>
          <cell r="GE28">
            <v>9.54054054054054</v>
          </cell>
          <cell r="GO28">
            <v>3.2249999999999996</v>
          </cell>
        </row>
        <row r="29">
          <cell r="Q29">
            <v>4.216216216216216</v>
          </cell>
        </row>
        <row r="30">
          <cell r="BT30">
            <v>13</v>
          </cell>
          <cell r="GO30">
            <v>9.625</v>
          </cell>
        </row>
        <row r="31">
          <cell r="G31">
            <v>5.612612612612613</v>
          </cell>
          <cell r="V31">
            <v>4.098484848484849</v>
          </cell>
          <cell r="FK31">
            <v>3.1463414634146343</v>
          </cell>
        </row>
        <row r="32">
          <cell r="L32">
            <v>4.75</v>
          </cell>
          <cell r="V32">
            <v>4.032258064516129</v>
          </cell>
          <cell r="AA32">
            <v>6.090909090909091</v>
          </cell>
          <cell r="FZ32">
            <v>4.078651685393258</v>
          </cell>
          <cell r="GT32">
            <v>9.166666666666668</v>
          </cell>
          <cell r="GY32">
            <v>4.541666666666667</v>
          </cell>
        </row>
        <row r="33">
          <cell r="G33">
            <v>8.783783783783784</v>
          </cell>
          <cell r="FZ33">
            <v>4.251461988304094</v>
          </cell>
        </row>
        <row r="34">
          <cell r="FZ34">
            <v>4.071428571428571</v>
          </cell>
        </row>
        <row r="35">
          <cell r="FZ35">
            <v>5.25</v>
          </cell>
        </row>
        <row r="36">
          <cell r="G36">
            <v>5.022727272727273</v>
          </cell>
          <cell r="Q36">
            <v>4.1265822784810124</v>
          </cell>
          <cell r="DM36">
            <v>4</v>
          </cell>
          <cell r="DR36">
            <v>4</v>
          </cell>
          <cell r="EB36">
            <v>4</v>
          </cell>
          <cell r="EL36">
            <v>4</v>
          </cell>
          <cell r="EV36">
            <v>4</v>
          </cell>
          <cell r="GO36">
            <v>5.119047619047619</v>
          </cell>
        </row>
        <row r="37">
          <cell r="BT37">
            <v>8.285714285714285</v>
          </cell>
          <cell r="GO37">
            <v>6.083333333333334</v>
          </cell>
        </row>
        <row r="38">
          <cell r="G38">
            <v>8.705882352941178</v>
          </cell>
          <cell r="Q38">
            <v>4.142857142857142</v>
          </cell>
          <cell r="DM38">
            <v>4.055555555555555</v>
          </cell>
          <cell r="DR38">
            <v>4.055555555555555</v>
          </cell>
          <cell r="EB38">
            <v>4.055555555555555</v>
          </cell>
          <cell r="EV38">
            <v>4.055555555555555</v>
          </cell>
          <cell r="GO38">
            <v>4.979591836734694</v>
          </cell>
          <cell r="HI38">
            <v>4.418181818181818</v>
          </cell>
        </row>
        <row r="39">
          <cell r="G39">
            <v>7.153846153846154</v>
          </cell>
          <cell r="Q39">
            <v>4.481481481481481</v>
          </cell>
          <cell r="FZ39">
            <v>4.333333333333333</v>
          </cell>
          <cell r="GO39">
            <v>5.16</v>
          </cell>
        </row>
        <row r="40">
          <cell r="G40">
            <v>4.434782608695652</v>
          </cell>
          <cell r="Q40">
            <v>4.064516129032258</v>
          </cell>
          <cell r="GO40">
            <v>6.142857142857142</v>
          </cell>
        </row>
        <row r="41">
          <cell r="G41">
            <v>4.971223021582734</v>
          </cell>
          <cell r="Q41">
            <v>4.851351351351351</v>
          </cell>
          <cell r="GO41">
            <v>6.468354430379747</v>
          </cell>
        </row>
        <row r="42">
          <cell r="AA42">
            <v>7.4</v>
          </cell>
          <cell r="BJ42">
            <v>5.142857142857142</v>
          </cell>
          <cell r="BY42">
            <v>6</v>
          </cell>
          <cell r="GO42">
            <v>29.4</v>
          </cell>
          <cell r="HI42">
            <v>5.315789473684211</v>
          </cell>
        </row>
        <row r="43">
          <cell r="Q43">
            <v>4.77710843373494</v>
          </cell>
        </row>
        <row r="44">
          <cell r="Q44">
            <v>3.4272727272727277</v>
          </cell>
        </row>
        <row r="45">
          <cell r="FK45">
            <v>3.333333333333333</v>
          </cell>
          <cell r="FZ45">
            <v>5</v>
          </cell>
          <cell r="GO45">
            <v>5.1875</v>
          </cell>
        </row>
        <row r="46">
          <cell r="Q46">
            <v>4</v>
          </cell>
        </row>
        <row r="47">
          <cell r="Q47">
            <v>4.032258064516129</v>
          </cell>
          <cell r="GO47">
            <v>5.666666666666666</v>
          </cell>
        </row>
        <row r="48">
          <cell r="G48">
            <v>8.013698630136986</v>
          </cell>
          <cell r="FU48">
            <v>4.105740181268882</v>
          </cell>
          <cell r="GO48">
            <v>8.154929577464788</v>
          </cell>
          <cell r="HS48">
            <v>3</v>
          </cell>
        </row>
        <row r="49">
          <cell r="G49">
            <v>9</v>
          </cell>
          <cell r="V49">
            <v>4.176</v>
          </cell>
          <cell r="FA49">
            <v>52</v>
          </cell>
          <cell r="FK49">
            <v>5.1940298507462686</v>
          </cell>
          <cell r="FZ49">
            <v>52</v>
          </cell>
          <cell r="GO49">
            <v>8.243243243243242</v>
          </cell>
          <cell r="GY49">
            <v>29.3</v>
          </cell>
        </row>
        <row r="50">
          <cell r="FU50">
            <v>6.442622950819672</v>
          </cell>
        </row>
        <row r="51">
          <cell r="Q51">
            <v>4.123287671232877</v>
          </cell>
          <cell r="AA51">
            <v>8.29032258064516</v>
          </cell>
        </row>
        <row r="52">
          <cell r="Q52">
            <v>4.096</v>
          </cell>
        </row>
        <row r="53">
          <cell r="Q53">
            <v>4.035087719298246</v>
          </cell>
        </row>
        <row r="54">
          <cell r="Q54">
            <v>4.158273381294964</v>
          </cell>
          <cell r="GO54">
            <v>9.440000000000001</v>
          </cell>
        </row>
        <row r="55">
          <cell r="Q55">
            <v>4.232558139534884</v>
          </cell>
        </row>
        <row r="56">
          <cell r="FZ56">
            <v>4.12037037037037</v>
          </cell>
        </row>
        <row r="57">
          <cell r="G57">
            <v>5.0588235294117645</v>
          </cell>
        </row>
        <row r="58">
          <cell r="G58">
            <v>11.11111111111111</v>
          </cell>
        </row>
        <row r="59">
          <cell r="FZ59">
            <v>4.272189349112426</v>
          </cell>
        </row>
        <row r="60">
          <cell r="Q60">
            <v>4.1940298507462686</v>
          </cell>
        </row>
        <row r="61">
          <cell r="DM61">
            <v>4.1</v>
          </cell>
          <cell r="EL61">
            <v>4.1</v>
          </cell>
          <cell r="EQ61">
            <v>4.1</v>
          </cell>
        </row>
        <row r="62">
          <cell r="AA62">
            <v>5.142857142857142</v>
          </cell>
          <cell r="FZ62">
            <v>6</v>
          </cell>
        </row>
        <row r="63">
          <cell r="DM63">
            <v>4.024390243902439</v>
          </cell>
          <cell r="DR63">
            <v>4.024390243902439</v>
          </cell>
          <cell r="DW63">
            <v>4.024390243902439</v>
          </cell>
          <cell r="EL63">
            <v>4.024390243902439</v>
          </cell>
          <cell r="EV63">
            <v>4.024390243902439</v>
          </cell>
        </row>
        <row r="64">
          <cell r="G64">
            <v>4.72</v>
          </cell>
          <cell r="Q64">
            <v>4.195652173913043</v>
          </cell>
          <cell r="AA64">
            <v>5.555555555555555</v>
          </cell>
          <cell r="DM64">
            <v>4.2</v>
          </cell>
        </row>
        <row r="65">
          <cell r="G65">
            <v>5.884615384615385</v>
          </cell>
        </row>
        <row r="66">
          <cell r="DM66">
            <v>4.142857142857142</v>
          </cell>
          <cell r="DR66">
            <v>4.142857142857142</v>
          </cell>
          <cell r="DW66">
            <v>4.142857142857142</v>
          </cell>
          <cell r="EL66">
            <v>4.142857142857142</v>
          </cell>
          <cell r="EV66">
            <v>4.142857142857142</v>
          </cell>
        </row>
        <row r="67">
          <cell r="DM67">
            <v>4.176470588235294</v>
          </cell>
          <cell r="DW67">
            <v>4.176470588235294</v>
          </cell>
          <cell r="EB67">
            <v>4.176470588235294</v>
          </cell>
          <cell r="EL67">
            <v>4.176470588235294</v>
          </cell>
          <cell r="EV67">
            <v>4.176470588235294</v>
          </cell>
        </row>
        <row r="68">
          <cell r="FZ68">
            <v>5.125</v>
          </cell>
          <cell r="HI68">
            <v>5.428571428571429</v>
          </cell>
        </row>
        <row r="69">
          <cell r="AK69">
            <v>12.133333333333333</v>
          </cell>
          <cell r="AP69">
            <v>5.552795031055901</v>
          </cell>
          <cell r="GE69">
            <v>7.865168539325842</v>
          </cell>
        </row>
        <row r="70">
          <cell r="G70">
            <v>4.363636363636363</v>
          </cell>
          <cell r="BT70">
            <v>18</v>
          </cell>
          <cell r="FZ70">
            <v>4.3076923076923075</v>
          </cell>
        </row>
        <row r="71">
          <cell r="G71">
            <v>4.2631578947368425</v>
          </cell>
          <cell r="BT71">
            <v>6</v>
          </cell>
          <cell r="FZ71">
            <v>4.5</v>
          </cell>
        </row>
        <row r="72">
          <cell r="G72">
            <v>6</v>
          </cell>
          <cell r="V72">
            <v>4.159090909090909</v>
          </cell>
          <cell r="DW72">
            <v>4.115384615384615</v>
          </cell>
          <cell r="EQ72">
            <v>4.115384615384615</v>
          </cell>
          <cell r="EV72">
            <v>4.115384615384615</v>
          </cell>
          <cell r="FK72">
            <v>4.319444444444445</v>
          </cell>
          <cell r="FZ72">
            <v>9.375</v>
          </cell>
          <cell r="GO72">
            <v>6.220338983050848</v>
          </cell>
          <cell r="HI72">
            <v>6.4</v>
          </cell>
        </row>
        <row r="73">
          <cell r="FU73">
            <v>4.790697674418604</v>
          </cell>
          <cell r="GE73">
            <v>6.3478260869565215</v>
          </cell>
        </row>
        <row r="74">
          <cell r="AK74">
            <v>10.096774193548388</v>
          </cell>
          <cell r="AP74">
            <v>6.793103448275862</v>
          </cell>
          <cell r="GE74">
            <v>7.489795918367347</v>
          </cell>
        </row>
        <row r="80">
          <cell r="G80">
            <v>190.7098501698257</v>
          </cell>
          <cell r="L80">
            <v>18.01086956521739</v>
          </cell>
          <cell r="Q80">
            <v>96.35118159902827</v>
          </cell>
          <cell r="V80">
            <v>24.88982811116554</v>
          </cell>
          <cell r="AA80">
            <v>32.47964436996695</v>
          </cell>
          <cell r="AK80">
            <v>30.91010752688172</v>
          </cell>
          <cell r="AP80">
            <v>16.577112352164132</v>
          </cell>
          <cell r="BJ80">
            <v>5.142857142857142</v>
          </cell>
          <cell r="BT80">
            <v>73.58072494669509</v>
          </cell>
          <cell r="BY80">
            <v>6</v>
          </cell>
          <cell r="CS80">
            <v>0</v>
          </cell>
          <cell r="DM80">
            <v>32.81465814593504</v>
          </cell>
          <cell r="DR80">
            <v>16.222802942315138</v>
          </cell>
          <cell r="DW80">
            <v>16.459102590379487</v>
          </cell>
          <cell r="EB80">
            <v>12.23202614379085</v>
          </cell>
          <cell r="EL80">
            <v>20.443717974994875</v>
          </cell>
          <cell r="EQ80">
            <v>8.215384615384615</v>
          </cell>
          <cell r="EV80">
            <v>24.514658145935044</v>
          </cell>
          <cell r="FA80">
            <v>105.725</v>
          </cell>
          <cell r="FF80">
            <v>4.267326732673268</v>
          </cell>
          <cell r="FK80">
            <v>31.049032384252733</v>
          </cell>
          <cell r="FU80">
            <v>94.00285390995543</v>
          </cell>
          <cell r="FZ80">
            <v>289.1606087131051</v>
          </cell>
          <cell r="GE80">
            <v>52.09521807654594</v>
          </cell>
          <cell r="GO80">
            <v>165.1683232701398</v>
          </cell>
          <cell r="GT80">
            <v>9.166666666666668</v>
          </cell>
          <cell r="GY80">
            <v>33.84166666666667</v>
          </cell>
          <cell r="HI80">
            <v>21.562542720437456</v>
          </cell>
          <cell r="HS80">
            <v>8.273684210526316</v>
          </cell>
          <cell r="HX80">
            <v>4.209302325581396</v>
          </cell>
        </row>
      </sheetData>
      <sheetData sheetId="4">
        <row r="4">
          <cell r="G4">
            <v>9.296296296296298</v>
          </cell>
          <cell r="V4">
            <v>5.075187969924812</v>
          </cell>
          <cell r="AA4">
            <v>8.333333333333332</v>
          </cell>
          <cell r="AK4">
            <v>5.075187969924812</v>
          </cell>
          <cell r="AP4">
            <v>6.508771929824562</v>
          </cell>
          <cell r="AU4">
            <v>10.355555555555554</v>
          </cell>
        </row>
        <row r="5">
          <cell r="L5">
            <v>28.599999999999998</v>
          </cell>
          <cell r="Q5">
            <v>5.052631578947368</v>
          </cell>
          <cell r="AZ5">
            <v>5.838709677419355</v>
          </cell>
        </row>
        <row r="6">
          <cell r="Q6">
            <v>5.095238095238095</v>
          </cell>
          <cell r="AZ6">
            <v>5.961538461538462</v>
          </cell>
        </row>
        <row r="7">
          <cell r="G7">
            <v>9.783783783783784</v>
          </cell>
          <cell r="AU7">
            <v>5.251461988304094</v>
          </cell>
        </row>
        <row r="8">
          <cell r="AU8">
            <v>5.071428571428571</v>
          </cell>
        </row>
        <row r="9">
          <cell r="G9">
            <v>8.64864864864865</v>
          </cell>
          <cell r="AZ9">
            <v>5.095541401273885</v>
          </cell>
        </row>
        <row r="10">
          <cell r="AF10">
            <v>6.974025974025974</v>
          </cell>
          <cell r="AU10">
            <v>5.145</v>
          </cell>
        </row>
        <row r="11">
          <cell r="BE11">
            <v>6.6</v>
          </cell>
        </row>
        <row r="12">
          <cell r="G12">
            <v>5.979591836734694</v>
          </cell>
          <cell r="AA12">
            <v>5.709677419354839</v>
          </cell>
          <cell r="AU12">
            <v>5.6440677966101696</v>
          </cell>
        </row>
        <row r="13">
          <cell r="G13">
            <v>7.372340425531915</v>
          </cell>
          <cell r="AU13">
            <v>5.222222222222222</v>
          </cell>
          <cell r="AZ13">
            <v>5.222222222222222</v>
          </cell>
          <cell r="BJ13">
            <v>5.222222222222222</v>
          </cell>
          <cell r="BO13">
            <v>5.222222222222222</v>
          </cell>
          <cell r="BY13">
            <v>5.222222222222222</v>
          </cell>
        </row>
        <row r="14">
          <cell r="AA14">
            <v>5.423076923076923</v>
          </cell>
          <cell r="AU14">
            <v>5.761904761904762</v>
          </cell>
        </row>
        <row r="15">
          <cell r="AA15">
            <v>7.333333333333334</v>
          </cell>
          <cell r="AU15">
            <v>5.176470588235294</v>
          </cell>
        </row>
        <row r="24">
          <cell r="G24">
            <v>41.08066099099534</v>
          </cell>
          <cell r="L24">
            <v>28.599999999999998</v>
          </cell>
          <cell r="Q24">
            <v>10.147869674185463</v>
          </cell>
          <cell r="V24">
            <v>5.075187969924812</v>
          </cell>
          <cell r="AA24">
            <v>26.79942100909843</v>
          </cell>
          <cell r="AF24">
            <v>6.974025974025974</v>
          </cell>
          <cell r="AK24">
            <v>5.075187969924812</v>
          </cell>
          <cell r="AP24">
            <v>6.508771929824562</v>
          </cell>
          <cell r="AU24">
            <v>47.628111484260664</v>
          </cell>
          <cell r="AZ24">
            <v>22.11801176245392</v>
          </cell>
          <cell r="BE24">
            <v>6.6</v>
          </cell>
          <cell r="BJ24">
            <v>5.222222222222222</v>
          </cell>
          <cell r="BO24">
            <v>5.222222222222222</v>
          </cell>
          <cell r="BT24">
            <v>5.0602006688963215</v>
          </cell>
          <cell r="BY24">
            <v>5.222222222222222</v>
          </cell>
        </row>
      </sheetData>
      <sheetData sheetId="5">
        <row r="5">
          <cell r="G5">
            <v>10.2</v>
          </cell>
          <cell r="L5">
            <v>7.25</v>
          </cell>
          <cell r="CX5">
            <v>5.3</v>
          </cell>
          <cell r="DR5">
            <v>6.857142857142858</v>
          </cell>
          <cell r="EG5">
            <v>5</v>
          </cell>
        </row>
        <row r="6">
          <cell r="CN6">
            <v>6.666666666666667</v>
          </cell>
          <cell r="DC6">
            <v>13.4</v>
          </cell>
          <cell r="DH6">
            <v>6.666666666666667</v>
          </cell>
          <cell r="DR6">
            <v>7.615384615384615</v>
          </cell>
        </row>
        <row r="7">
          <cell r="CN7">
            <v>7.2</v>
          </cell>
          <cell r="DH7">
            <v>7.2</v>
          </cell>
          <cell r="DR7">
            <v>6.1923076923076925</v>
          </cell>
        </row>
        <row r="8">
          <cell r="G8">
            <v>9.596541786743515</v>
          </cell>
          <cell r="V8">
            <v>6.026343519494205</v>
          </cell>
          <cell r="BJ8">
            <v>6.434343434343434</v>
          </cell>
          <cell r="CX8">
            <v>5.0246913580246915</v>
          </cell>
          <cell r="DR8">
            <v>8.717948717948719</v>
          </cell>
          <cell r="EG8">
            <v>12.742718446601941</v>
          </cell>
        </row>
        <row r="9">
          <cell r="BJ9">
            <v>6.5</v>
          </cell>
          <cell r="DR9">
            <v>7.3589743589743595</v>
          </cell>
        </row>
        <row r="10">
          <cell r="G10">
            <v>7.25</v>
          </cell>
          <cell r="V10">
            <v>6</v>
          </cell>
          <cell r="DR10">
            <v>8.375</v>
          </cell>
        </row>
        <row r="11">
          <cell r="V11">
            <v>6.275280898876405</v>
          </cell>
          <cell r="DR11">
            <v>10.722689075630253</v>
          </cell>
        </row>
        <row r="12">
          <cell r="G12">
            <v>6.481481481481481</v>
          </cell>
          <cell r="CS12">
            <v>6</v>
          </cell>
          <cell r="DC12">
            <v>6.0256410256410255</v>
          </cell>
          <cell r="DR12">
            <v>7.666666666666666</v>
          </cell>
        </row>
        <row r="13">
          <cell r="Q13">
            <v>7.2</v>
          </cell>
          <cell r="AU13">
            <v>7.2</v>
          </cell>
          <cell r="AZ13">
            <v>7.2</v>
          </cell>
          <cell r="BJ13">
            <v>7.2</v>
          </cell>
          <cell r="DR13">
            <v>7.217391304347826</v>
          </cell>
          <cell r="DW13">
            <v>7.2</v>
          </cell>
          <cell r="EB13">
            <v>7.2</v>
          </cell>
          <cell r="EQ13">
            <v>7.2</v>
          </cell>
        </row>
        <row r="14">
          <cell r="G14">
            <v>7.647058823529411</v>
          </cell>
          <cell r="L14">
            <v>11.428571428571429</v>
          </cell>
          <cell r="DR14">
            <v>7.9</v>
          </cell>
          <cell r="DW14">
            <v>6.464285714285714</v>
          </cell>
          <cell r="EG14">
            <v>6.183673469387755</v>
          </cell>
        </row>
        <row r="15">
          <cell r="G15">
            <v>9</v>
          </cell>
          <cell r="AF15">
            <v>10.625</v>
          </cell>
          <cell r="AU15">
            <v>6.666666666666667</v>
          </cell>
          <cell r="AZ15">
            <v>6.666666666666667</v>
          </cell>
          <cell r="BJ15">
            <v>6.666666666666667</v>
          </cell>
          <cell r="DC15">
            <v>9.05</v>
          </cell>
          <cell r="DM15">
            <v>6.014925373134329</v>
          </cell>
          <cell r="DR15">
            <v>6.679012345679013</v>
          </cell>
          <cell r="EB15">
            <v>6.666666666666667</v>
          </cell>
          <cell r="EL15">
            <v>6.666666666666667</v>
          </cell>
          <cell r="EQ15">
            <v>6.666666666666667</v>
          </cell>
        </row>
        <row r="16">
          <cell r="G16">
            <v>8.055555555555555</v>
          </cell>
          <cell r="L16">
            <v>11.6</v>
          </cell>
          <cell r="AA16">
            <v>6.226415094339623</v>
          </cell>
          <cell r="AF16">
            <v>7.054545454545455</v>
          </cell>
          <cell r="AU16">
            <v>7.125</v>
          </cell>
          <cell r="AZ16">
            <v>7.125</v>
          </cell>
          <cell r="BE16">
            <v>7.125</v>
          </cell>
          <cell r="BJ16">
            <v>7.125</v>
          </cell>
          <cell r="BO16">
            <v>6</v>
          </cell>
          <cell r="BT16">
            <v>6</v>
          </cell>
          <cell r="CI16">
            <v>6</v>
          </cell>
          <cell r="CN16">
            <v>14.705882352941176</v>
          </cell>
          <cell r="CX16">
            <v>6.486486486486486</v>
          </cell>
          <cell r="DH16">
            <v>14.705882352941176</v>
          </cell>
          <cell r="DR16">
            <v>6.9186046511627906</v>
          </cell>
          <cell r="DW16">
            <v>8.3125</v>
          </cell>
          <cell r="EB16">
            <v>7.125</v>
          </cell>
          <cell r="EG16">
            <v>9.23076923076923</v>
          </cell>
          <cell r="EQ16">
            <v>7.125</v>
          </cell>
        </row>
        <row r="17">
          <cell r="EB17">
            <v>7.461538461538462</v>
          </cell>
        </row>
        <row r="18">
          <cell r="AF18">
            <v>6.160714285714286</v>
          </cell>
          <cell r="DR18">
            <v>6.065573770491803</v>
          </cell>
          <cell r="DW18">
            <v>10.90909090909091</v>
          </cell>
        </row>
        <row r="19">
          <cell r="G19">
            <v>7.03125</v>
          </cell>
          <cell r="DR19">
            <v>6.090909090909091</v>
          </cell>
          <cell r="DW19">
            <v>8</v>
          </cell>
        </row>
        <row r="20">
          <cell r="BO20">
            <v>6.107142857142858</v>
          </cell>
          <cell r="BY20">
            <v>6.107142857142858</v>
          </cell>
          <cell r="CD20">
            <v>6.107142857142858</v>
          </cell>
          <cell r="CI20">
            <v>6.107142857142858</v>
          </cell>
        </row>
        <row r="21">
          <cell r="AK21">
            <v>12.5</v>
          </cell>
          <cell r="AP21">
            <v>10.232558139534884</v>
          </cell>
          <cell r="DM21">
            <v>10.625</v>
          </cell>
        </row>
        <row r="22">
          <cell r="DH22">
            <v>6.172413793103448</v>
          </cell>
          <cell r="DR22">
            <v>6.7</v>
          </cell>
          <cell r="DW22">
            <v>9.09090909090909</v>
          </cell>
        </row>
        <row r="23">
          <cell r="DH23">
            <v>6.203703703703704</v>
          </cell>
        </row>
        <row r="24">
          <cell r="G24">
            <v>6.703703703703704</v>
          </cell>
          <cell r="DH24">
            <v>6</v>
          </cell>
          <cell r="DR24">
            <v>6.321428571428571</v>
          </cell>
        </row>
        <row r="25">
          <cell r="DR25">
            <v>6.170731707317073</v>
          </cell>
        </row>
        <row r="26">
          <cell r="G26">
            <v>9.688524590163935</v>
          </cell>
          <cell r="EG26">
            <v>11.975609756097562</v>
          </cell>
        </row>
        <row r="27">
          <cell r="G27">
            <v>9</v>
          </cell>
          <cell r="CN27">
            <v>7.833333333333334</v>
          </cell>
          <cell r="CX27">
            <v>6.545454545454545</v>
          </cell>
          <cell r="DH27">
            <v>7.833333333333334</v>
          </cell>
          <cell r="DM27">
            <v>6.333333333333333</v>
          </cell>
          <cell r="DR27">
            <v>8.4</v>
          </cell>
          <cell r="EG27">
            <v>6</v>
          </cell>
        </row>
        <row r="35">
          <cell r="G35">
            <v>90.65411594117762</v>
          </cell>
          <cell r="L35">
            <v>30.278571428571432</v>
          </cell>
          <cell r="Q35">
            <v>7.2</v>
          </cell>
          <cell r="V35">
            <v>18.301624418370608</v>
          </cell>
          <cell r="AA35">
            <v>6.226415094339623</v>
          </cell>
          <cell r="AF35">
            <v>23.84025974025974</v>
          </cell>
          <cell r="AK35">
            <v>12.5</v>
          </cell>
          <cell r="AP35">
            <v>10.232558139534884</v>
          </cell>
          <cell r="AU35">
            <v>20.991666666666667</v>
          </cell>
          <cell r="AZ35">
            <v>20.991666666666667</v>
          </cell>
          <cell r="BE35">
            <v>7.125</v>
          </cell>
          <cell r="BJ35">
            <v>33.92601010101011</v>
          </cell>
          <cell r="BO35">
            <v>12.107142857142858</v>
          </cell>
          <cell r="CD35">
            <v>6.107142857142858</v>
          </cell>
          <cell r="CI35">
            <v>12.107142857142858</v>
          </cell>
          <cell r="CN35">
            <v>36.40588235294118</v>
          </cell>
          <cell r="CS35">
            <v>6</v>
          </cell>
          <cell r="CX35">
            <v>23.356632389965725</v>
          </cell>
          <cell r="DC35">
            <v>28.47564102564103</v>
          </cell>
          <cell r="DH35">
            <v>54.78199984974833</v>
          </cell>
          <cell r="DM35">
            <v>22.97325870646766</v>
          </cell>
          <cell r="DR35">
            <v>131.96976542539133</v>
          </cell>
          <cell r="DW35">
            <v>49.97678571428571</v>
          </cell>
          <cell r="EB35">
            <v>28.453205128205127</v>
          </cell>
          <cell r="EG35">
            <v>51.132770902856485</v>
          </cell>
          <cell r="EL35">
            <v>6.666666666666667</v>
          </cell>
          <cell r="EQ35">
            <v>20.991666666666667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rus.ru/" TargetMode="External" /><Relationship Id="rId2" Type="http://schemas.openxmlformats.org/officeDocument/2006/relationships/hyperlink" Target="http://qrz.ru/contest/detailresult.phtml?id=1529" TargetMode="External" /><Relationship Id="rId3" Type="http://schemas.openxmlformats.org/officeDocument/2006/relationships/hyperlink" Target="http://www.sactest.net/blo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36.html" TargetMode="External" /><Relationship Id="rId2" Type="http://schemas.openxmlformats.org/officeDocument/2006/relationships/hyperlink" Target="http://jidx.org/jidx2012cw-all.html" TargetMode="External" /><Relationship Id="rId3" Type="http://schemas.openxmlformats.org/officeDocument/2006/relationships/hyperlink" Target="http://www.qrz.ru/contest/result/2182.html" TargetMode="External" /><Relationship Id="rId4" Type="http://schemas.openxmlformats.org/officeDocument/2006/relationships/hyperlink" Target="http://www.qrz.ru/contest/result/2832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referate/dx/contest/waedc/en/2012/cw/" TargetMode="External" /><Relationship Id="rId2" Type="http://schemas.openxmlformats.org/officeDocument/2006/relationships/hyperlink" Target="http://www.darc.de/referate/dx/contest/waedc/en/2012/ssb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3" Type="http://schemas.openxmlformats.org/officeDocument/2006/relationships/hyperlink" Target="http://rw3va@qrz.ru/contest/result/2837.html" TargetMode="External" /><Relationship Id="rId4" Type="http://schemas.openxmlformats.org/officeDocument/2006/relationships/hyperlink" Target="http://urdxc.org/results2012.ph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77"/>
  <sheetViews>
    <sheetView tabSelected="1" zoomScale="96" zoomScaleNormal="96" zoomScalePageLayoutView="0" workbookViewId="0" topLeftCell="A1">
      <pane xSplit="2" ySplit="10" topLeftCell="C1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49" sqref="H149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10.375" style="0" customWidth="1"/>
    <col min="8" max="8" width="7.125" style="0" customWidth="1"/>
    <col min="9" max="9" width="4.75390625" style="0" customWidth="1"/>
    <col min="10" max="10" width="5.00390625" style="0" customWidth="1"/>
    <col min="11" max="11" width="7.25390625" style="0" customWidth="1"/>
    <col min="12" max="12" width="8.25390625" style="0" customWidth="1"/>
    <col min="13" max="13" width="10.125" style="0" customWidth="1"/>
    <col min="14" max="14" width="4.875" style="0" customWidth="1"/>
    <col min="15" max="15" width="5.00390625" style="0" customWidth="1"/>
    <col min="16" max="16" width="5.75390625" style="0" customWidth="1"/>
    <col min="17" max="17" width="6.00390625" style="0" customWidth="1"/>
    <col min="18" max="18" width="7.125" style="0" customWidth="1"/>
    <col min="19" max="19" width="5.375" style="0" customWidth="1"/>
    <col min="20" max="20" width="5.75390625" style="0" customWidth="1"/>
    <col min="21" max="21" width="5.00390625" style="0" customWidth="1"/>
    <col min="22" max="22" width="6.875" style="0" customWidth="1"/>
    <col min="23" max="23" width="7.125" style="0" customWidth="1"/>
    <col min="24" max="24" width="4.875" style="0" customWidth="1"/>
    <col min="25" max="26" width="5.00390625" style="0" customWidth="1"/>
    <col min="27" max="27" width="6.00390625" style="0" customWidth="1"/>
    <col min="29" max="29" width="4.75390625" style="0" customWidth="1"/>
    <col min="30" max="30" width="5.00390625" style="0" customWidth="1"/>
    <col min="31" max="31" width="6.25390625" style="0" customWidth="1"/>
    <col min="32" max="32" width="6.875" style="0" customWidth="1"/>
    <col min="33" max="33" width="9.00390625" style="0" customWidth="1"/>
    <col min="34" max="34" width="4.875" style="0" customWidth="1"/>
    <col min="35" max="35" width="5.00390625" style="0" customWidth="1"/>
    <col min="36" max="36" width="5.875" style="0" customWidth="1"/>
    <col min="37" max="37" width="6.00390625" style="0" customWidth="1"/>
    <col min="38" max="38" width="9.00390625" style="0" customWidth="1"/>
    <col min="39" max="39" width="4.875" style="0" customWidth="1"/>
    <col min="40" max="40" width="5.00390625" style="0" customWidth="1"/>
    <col min="41" max="41" width="5.875" style="0" customWidth="1"/>
    <col min="42" max="42" width="6.00390625" style="0" customWidth="1"/>
    <col min="43" max="43" width="9.00390625" style="0" customWidth="1"/>
    <col min="44" max="44" width="4.875" style="0" customWidth="1"/>
    <col min="45" max="46" width="5.00390625" style="0" customWidth="1"/>
    <col min="47" max="47" width="6.00390625" style="0" customWidth="1"/>
    <col min="48" max="48" width="9.00390625" style="0" customWidth="1"/>
    <col min="49" max="49" width="4.875" style="0" customWidth="1"/>
    <col min="50" max="51" width="5.00390625" style="0" customWidth="1"/>
    <col min="52" max="52" width="6.00390625" style="0" customWidth="1"/>
    <col min="53" max="53" width="9.875" style="0" customWidth="1"/>
    <col min="54" max="54" width="4.75390625" style="0" customWidth="1"/>
    <col min="55" max="56" width="5.00390625" style="0" customWidth="1"/>
    <col min="57" max="57" width="6.875" style="0" customWidth="1"/>
    <col min="58" max="58" width="9.00390625" style="0" customWidth="1"/>
    <col min="59" max="59" width="4.875" style="0" customWidth="1"/>
    <col min="60" max="60" width="5.00390625" style="0" customWidth="1"/>
    <col min="61" max="61" width="5.625" style="0" customWidth="1"/>
    <col min="62" max="62" width="7.25390625" style="0" customWidth="1"/>
    <col min="63" max="63" width="9.875" style="0" customWidth="1"/>
    <col min="64" max="64" width="4.75390625" style="0" customWidth="1"/>
    <col min="65" max="66" width="5.00390625" style="0" customWidth="1"/>
    <col min="67" max="67" width="6.875" style="0" customWidth="1"/>
    <col min="68" max="68" width="9.875" style="0" customWidth="1"/>
    <col min="69" max="69" width="4.75390625" style="0" customWidth="1"/>
    <col min="70" max="71" width="5.00390625" style="0" customWidth="1"/>
    <col min="72" max="72" width="6.875" style="0" customWidth="1"/>
    <col min="73" max="73" width="9.875" style="0" customWidth="1"/>
    <col min="74" max="74" width="4.75390625" style="0" customWidth="1"/>
    <col min="75" max="75" width="5.00390625" style="0" customWidth="1"/>
    <col min="76" max="76" width="5.875" style="0" customWidth="1"/>
    <col min="77" max="77" width="6.87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13.625" style="0" customWidth="1"/>
    <col min="89" max="89" width="4.75390625" style="0" customWidth="1"/>
    <col min="90" max="91" width="5.00390625" style="0" customWidth="1"/>
    <col min="92" max="92" width="6.875" style="0" customWidth="1"/>
    <col min="94" max="94" width="4.75390625" style="0" customWidth="1"/>
    <col min="95" max="96" width="5.00390625" style="0" customWidth="1"/>
    <col min="97" max="97" width="6.87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12.37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11.8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12.2539062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10.25390625" style="0" customWidth="1"/>
    <col min="119" max="119" width="4.75390625" style="0" customWidth="1"/>
    <col min="120" max="121" width="5.00390625" style="0" customWidth="1"/>
    <col min="122" max="122" width="6.875" style="0" customWidth="1"/>
    <col min="124" max="124" width="4.75390625" style="0" customWidth="1"/>
    <col min="125" max="125" width="5.00390625" style="0" customWidth="1"/>
    <col min="126" max="126" width="6.125" style="0" customWidth="1"/>
    <col min="127" max="127" width="6.875" style="0" customWidth="1"/>
    <col min="128" max="128" width="10.125" style="0" customWidth="1"/>
    <col min="129" max="129" width="4.75390625" style="0" customWidth="1"/>
    <col min="130" max="130" width="5.00390625" style="0" customWidth="1"/>
    <col min="131" max="131" width="6.625" style="0" customWidth="1"/>
    <col min="132" max="132" width="6.875" style="0" customWidth="1"/>
    <col min="133" max="133" width="10.125" style="0" customWidth="1"/>
    <col min="134" max="134" width="4.75390625" style="0" customWidth="1"/>
    <col min="135" max="135" width="5.00390625" style="0" customWidth="1"/>
    <col min="136" max="136" width="6.625" style="0" customWidth="1"/>
    <col min="137" max="137" width="6.875" style="0" customWidth="1"/>
    <col min="139" max="139" width="4.75390625" style="0" customWidth="1"/>
    <col min="140" max="141" width="5.00390625" style="0" customWidth="1"/>
    <col min="142" max="142" width="6.875" style="0" customWidth="1"/>
    <col min="144" max="144" width="4.75390625" style="0" customWidth="1"/>
    <col min="145" max="146" width="5.00390625" style="0" customWidth="1"/>
    <col min="147" max="147" width="6.875" style="0" customWidth="1"/>
    <col min="149" max="149" width="4.75390625" style="0" customWidth="1"/>
    <col min="150" max="151" width="5.00390625" style="0" customWidth="1"/>
    <col min="152" max="152" width="6.875" style="0" customWidth="1"/>
    <col min="153" max="153" width="8.253906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8.00390625" style="0" customWidth="1"/>
    <col min="159" max="159" width="4.75390625" style="0" customWidth="1"/>
    <col min="160" max="160" width="5.00390625" style="0" customWidth="1"/>
    <col min="161" max="161" width="6.125" style="0" customWidth="1"/>
    <col min="162" max="162" width="6.875" style="0" customWidth="1"/>
    <col min="163" max="163" width="8.25390625" style="0" customWidth="1"/>
    <col min="164" max="164" width="4.75390625" style="0" customWidth="1"/>
    <col min="165" max="166" width="5.00390625" style="0" customWidth="1"/>
    <col min="167" max="167" width="6.875" style="0" customWidth="1"/>
    <col min="168" max="168" width="7.125" style="0" customWidth="1"/>
    <col min="169" max="169" width="4.75390625" style="0" customWidth="1"/>
    <col min="170" max="170" width="6.125" style="0" customWidth="1"/>
    <col min="171" max="171" width="6.375" style="0" customWidth="1"/>
    <col min="172" max="172" width="10.375" style="0" customWidth="1"/>
    <col min="173" max="173" width="9.25390625" style="0" customWidth="1"/>
    <col min="174" max="174" width="4.75390625" style="0" customWidth="1"/>
    <col min="175" max="175" width="5.00390625" style="0" customWidth="1"/>
    <col min="176" max="176" width="6.375" style="0" customWidth="1"/>
    <col min="177" max="177" width="6.875" style="0" customWidth="1"/>
    <col min="178" max="178" width="9.25390625" style="0" customWidth="1"/>
    <col min="179" max="179" width="4.75390625" style="0" customWidth="1"/>
    <col min="180" max="180" width="6.625" style="0" customWidth="1"/>
    <col min="181" max="181" width="5.00390625" style="0" customWidth="1"/>
    <col min="182" max="182" width="6.875" style="0" customWidth="1"/>
    <col min="183" max="183" width="9.25390625" style="0" customWidth="1"/>
    <col min="184" max="184" width="4.75390625" style="0" customWidth="1"/>
    <col min="185" max="186" width="5.00390625" style="0" customWidth="1"/>
    <col min="187" max="187" width="8.00390625" style="0" customWidth="1"/>
    <col min="188" max="188" width="9.25390625" style="0" customWidth="1"/>
    <col min="189" max="189" width="4.75390625" style="0" customWidth="1"/>
    <col min="190" max="190" width="5.00390625" style="0" customWidth="1"/>
    <col min="191" max="191" width="6.00390625" style="0" customWidth="1"/>
    <col min="192" max="192" width="6.875" style="0" customWidth="1"/>
    <col min="193" max="193" width="13.00390625" style="0" customWidth="1"/>
    <col min="194" max="194" width="4.75390625" style="0" customWidth="1"/>
    <col min="195" max="195" width="5.00390625" style="0" customWidth="1"/>
    <col min="196" max="196" width="6.625" style="0" customWidth="1"/>
    <col min="197" max="197" width="6.875" style="0" customWidth="1"/>
  </cols>
  <sheetData>
    <row r="1" spans="1:197" s="61" customFormat="1" ht="12.75">
      <c r="A1" s="59" t="s">
        <v>439</v>
      </c>
      <c r="B1" s="59">
        <f>F3+K3+P3+U3+Z3+AE3+AJ3+AO3+AT3+AY3+BD3+BI3+BN3+BS3+BX3+CC3+CH3+CM3+CR3+CW3+DB3+DG3+DL3+DQ3+DV3+EA3+EF3+EK3+EP3+EU3+EZ3+FE3+FJ3+FO3+FT3+FY3+GD3+GI3+GN3</f>
        <v>96157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</row>
    <row r="2" spans="1:197" s="61" customFormat="1" ht="13.5" thickBo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</row>
    <row r="3" spans="1:197" s="61" customFormat="1" ht="15.75">
      <c r="A3" s="62"/>
      <c r="B3" s="63" t="s">
        <v>11</v>
      </c>
      <c r="C3" s="63">
        <f>COUNTA(C12:C324)</f>
        <v>74</v>
      </c>
      <c r="D3" s="63"/>
      <c r="E3" s="63" t="s">
        <v>85</v>
      </c>
      <c r="F3" s="63">
        <f>SUM(F12:F351)</f>
        <v>16101</v>
      </c>
      <c r="G3" s="63"/>
      <c r="H3" s="63">
        <f>COUNTA(H12:H324)</f>
        <v>7</v>
      </c>
      <c r="I3" s="63"/>
      <c r="J3" s="63" t="s">
        <v>85</v>
      </c>
      <c r="K3" s="63">
        <f>SUM(K12:K351)</f>
        <v>3748</v>
      </c>
      <c r="L3" s="63"/>
      <c r="M3" s="63">
        <f>COUNTA(M12:M324)</f>
        <v>1</v>
      </c>
      <c r="N3" s="63"/>
      <c r="O3" s="63" t="s">
        <v>85</v>
      </c>
      <c r="P3" s="63">
        <f>SUM(P12:P351)</f>
        <v>2043</v>
      </c>
      <c r="Q3" s="63"/>
      <c r="R3" s="63">
        <f>COUNTA(R12:R324)</f>
        <v>48</v>
      </c>
      <c r="S3" s="63"/>
      <c r="T3" s="63" t="s">
        <v>85</v>
      </c>
      <c r="U3" s="63">
        <f>SUM(U12:U351)</f>
        <v>1971</v>
      </c>
      <c r="V3" s="63"/>
      <c r="W3" s="63">
        <f>COUNTA(W12:W324)</f>
        <v>10</v>
      </c>
      <c r="X3" s="63"/>
      <c r="Y3" s="63" t="s">
        <v>85</v>
      </c>
      <c r="Z3" s="63">
        <f>SUM(Z12:Z351)</f>
        <v>524</v>
      </c>
      <c r="AA3" s="63"/>
      <c r="AB3" s="63">
        <f>COUNTA(AB12:AB354)</f>
        <v>44</v>
      </c>
      <c r="AC3" s="63"/>
      <c r="AD3" s="63" t="s">
        <v>85</v>
      </c>
      <c r="AE3" s="63">
        <f>SUM(AE12:AE351)</f>
        <v>4141</v>
      </c>
      <c r="AF3" s="63"/>
      <c r="AG3" s="63">
        <f>COUNTA(AG12:AG354)</f>
        <v>3</v>
      </c>
      <c r="AH3" s="63"/>
      <c r="AI3" s="63" t="s">
        <v>85</v>
      </c>
      <c r="AJ3" s="63">
        <f>SUM(AJ12:AJ351)</f>
        <v>4631</v>
      </c>
      <c r="AK3" s="63"/>
      <c r="AL3" s="63">
        <f>COUNTA(AL12:AL354)</f>
        <v>3</v>
      </c>
      <c r="AM3" s="63"/>
      <c r="AN3" s="63" t="s">
        <v>85</v>
      </c>
      <c r="AO3" s="63">
        <f>SUM(AO12:AO351)</f>
        <v>4631</v>
      </c>
      <c r="AP3" s="63"/>
      <c r="AQ3" s="63">
        <f>COUNTA(AQ12:AQ324)</f>
        <v>6</v>
      </c>
      <c r="AR3" s="63"/>
      <c r="AS3" s="63" t="s">
        <v>85</v>
      </c>
      <c r="AT3" s="63">
        <f>SUM(AT12:AT351)</f>
        <v>277</v>
      </c>
      <c r="AU3" s="63"/>
      <c r="AV3" s="63">
        <f>COUNTA(AV11:AV324)</f>
        <v>1</v>
      </c>
      <c r="AW3" s="63"/>
      <c r="AX3" s="63" t="s">
        <v>85</v>
      </c>
      <c r="AY3" s="63">
        <f>SUM(AY93:AY351)</f>
        <v>60</v>
      </c>
      <c r="AZ3" s="63"/>
      <c r="BA3" s="63">
        <f>COUNTA(BA12:BA324)</f>
        <v>4</v>
      </c>
      <c r="BB3" s="63"/>
      <c r="BC3" s="63" t="s">
        <v>85</v>
      </c>
      <c r="BD3" s="63">
        <f>SUM(BD12:BD351)</f>
        <v>112</v>
      </c>
      <c r="BE3" s="63"/>
      <c r="BF3" s="63">
        <f>COUNTA(BF12:BF324)</f>
        <v>17</v>
      </c>
      <c r="BG3" s="63"/>
      <c r="BH3" s="63" t="s">
        <v>85</v>
      </c>
      <c r="BI3" s="63">
        <f>SUM(BI12:BI351)</f>
        <v>4248</v>
      </c>
      <c r="BJ3" s="63"/>
      <c r="BK3" s="63">
        <f>COUNTA(BK11:BK324)</f>
        <v>2</v>
      </c>
      <c r="BL3" s="63"/>
      <c r="BM3" s="63" t="s">
        <v>85</v>
      </c>
      <c r="BN3" s="63">
        <f>SUM(BN93:BN351)</f>
        <v>8</v>
      </c>
      <c r="BO3" s="63"/>
      <c r="BP3" s="63">
        <f>COUNTA(BP11:BP324)</f>
        <v>1</v>
      </c>
      <c r="BQ3" s="63"/>
      <c r="BR3" s="63" t="s">
        <v>85</v>
      </c>
      <c r="BS3" s="63">
        <f>SUM(BS93:BS351)</f>
        <v>70</v>
      </c>
      <c r="BT3" s="63"/>
      <c r="BU3" s="63">
        <f>COUNTA(BU12:BU324)</f>
        <v>6</v>
      </c>
      <c r="BV3" s="63"/>
      <c r="BW3" s="63" t="s">
        <v>85</v>
      </c>
      <c r="BX3" s="63">
        <f>SUM(BX12:BX351)</f>
        <v>7217</v>
      </c>
      <c r="BY3" s="63"/>
      <c r="BZ3" s="63">
        <f>COUNTA(BZ11:BZ324)</f>
        <v>2</v>
      </c>
      <c r="CA3" s="63"/>
      <c r="CB3" s="63" t="s">
        <v>85</v>
      </c>
      <c r="CC3" s="63">
        <f>SUM(CC93:CC351)</f>
        <v>100</v>
      </c>
      <c r="CD3" s="63"/>
      <c r="CE3" s="63">
        <f>COUNTA(CE11:CE324)</f>
        <v>11</v>
      </c>
      <c r="CF3" s="63"/>
      <c r="CG3" s="63" t="s">
        <v>85</v>
      </c>
      <c r="CH3" s="63">
        <f>SUM(CH11:CH260)</f>
        <v>557</v>
      </c>
      <c r="CI3" s="63"/>
      <c r="CJ3" s="63">
        <f>COUNTA(CJ11:CJ324)</f>
        <v>5</v>
      </c>
      <c r="CK3" s="63"/>
      <c r="CL3" s="63" t="s">
        <v>85</v>
      </c>
      <c r="CM3" s="63">
        <f>SUM(CM93:CM351)</f>
        <v>219</v>
      </c>
      <c r="CN3" s="63"/>
      <c r="CO3" s="63">
        <f>COUNTA(CO11:CO324)</f>
        <v>1</v>
      </c>
      <c r="CP3" s="63"/>
      <c r="CQ3" s="63" t="s">
        <v>85</v>
      </c>
      <c r="CR3" s="63">
        <f>SUM(CR93:CR351)</f>
        <v>14</v>
      </c>
      <c r="CS3" s="63"/>
      <c r="CT3" s="63">
        <f>COUNTA(CT11:CT324)</f>
        <v>5</v>
      </c>
      <c r="CU3" s="63"/>
      <c r="CV3" s="63" t="s">
        <v>85</v>
      </c>
      <c r="CW3" s="63">
        <f>SUM(CW93:CW351)</f>
        <v>250</v>
      </c>
      <c r="CX3" s="63"/>
      <c r="CY3" s="63">
        <f>COUNTA(CY11:CY324)</f>
        <v>5</v>
      </c>
      <c r="CZ3" s="63"/>
      <c r="DA3" s="63" t="s">
        <v>85</v>
      </c>
      <c r="DB3" s="63">
        <f>SUM(DB93:DB351)</f>
        <v>232</v>
      </c>
      <c r="DC3" s="63"/>
      <c r="DD3" s="63">
        <f>COUNTA(DD11:DD324)</f>
        <v>5</v>
      </c>
      <c r="DE3" s="63"/>
      <c r="DF3" s="63" t="s">
        <v>85</v>
      </c>
      <c r="DG3" s="63">
        <f>SUM(DG93:DG351)</f>
        <v>268</v>
      </c>
      <c r="DH3" s="63"/>
      <c r="DI3" s="63">
        <f>COUNTA(DI11:DI324)</f>
        <v>8</v>
      </c>
      <c r="DJ3" s="63"/>
      <c r="DK3" s="63" t="s">
        <v>85</v>
      </c>
      <c r="DL3" s="63">
        <f>SUM(DL93:DL351)</f>
        <v>342</v>
      </c>
      <c r="DM3" s="63"/>
      <c r="DN3" s="63">
        <f>COUNTA(DN11:DN324)</f>
        <v>3</v>
      </c>
      <c r="DO3" s="63"/>
      <c r="DP3" s="63" t="s">
        <v>85</v>
      </c>
      <c r="DQ3" s="63">
        <f>SUM(DQ93:DQ351)</f>
        <v>108</v>
      </c>
      <c r="DR3" s="63"/>
      <c r="DS3" s="63">
        <f>COUNTA(DS12:DS324)</f>
        <v>9</v>
      </c>
      <c r="DT3" s="63"/>
      <c r="DU3" s="63" t="s">
        <v>85</v>
      </c>
      <c r="DV3" s="63">
        <f>SUM(DV12:DV351)</f>
        <v>3849</v>
      </c>
      <c r="DW3" s="63"/>
      <c r="DX3" s="63">
        <f>COUNTA(DX12:DX324)</f>
        <v>11</v>
      </c>
      <c r="DY3" s="63"/>
      <c r="DZ3" s="63" t="s">
        <v>85</v>
      </c>
      <c r="EA3" s="63">
        <f>SUM(EA45:EA351)</f>
        <v>3546</v>
      </c>
      <c r="EB3" s="63"/>
      <c r="EC3" s="63">
        <f>COUNTA(EC12:EC324)</f>
        <v>1</v>
      </c>
      <c r="ED3" s="63"/>
      <c r="EE3" s="63" t="s">
        <v>85</v>
      </c>
      <c r="EF3" s="63">
        <f>SUM(EF45:EF351)</f>
        <v>875</v>
      </c>
      <c r="EG3" s="63"/>
      <c r="EH3" s="63">
        <f>COUNTA(EH12:EH324)</f>
        <v>3</v>
      </c>
      <c r="EI3" s="63"/>
      <c r="EJ3" s="63" t="s">
        <v>85</v>
      </c>
      <c r="EK3" s="63">
        <f>SUM(EK12:EK351)</f>
        <v>112</v>
      </c>
      <c r="EL3" s="63"/>
      <c r="EM3" s="63">
        <f>COUNTA(EM12:EM324)</f>
        <v>16</v>
      </c>
      <c r="EN3" s="63"/>
      <c r="EO3" s="63" t="s">
        <v>85</v>
      </c>
      <c r="EP3" s="63">
        <f>SUM(EP12:EP351)</f>
        <v>1964</v>
      </c>
      <c r="EQ3" s="63"/>
      <c r="ER3" s="63">
        <f>COUNTA(ER11:ER324)</f>
        <v>1</v>
      </c>
      <c r="ES3" s="63"/>
      <c r="ET3" s="63" t="s">
        <v>85</v>
      </c>
      <c r="EU3" s="63">
        <f>SUM(EU93:EU351)</f>
        <v>101</v>
      </c>
      <c r="EV3" s="63"/>
      <c r="EW3" s="63">
        <f>COUNTA(EW12:EW324)</f>
        <v>10</v>
      </c>
      <c r="EX3" s="63"/>
      <c r="EY3" s="63" t="s">
        <v>85</v>
      </c>
      <c r="EZ3" s="63">
        <f>SUM(EZ12:EZ351)</f>
        <v>1587</v>
      </c>
      <c r="FA3" s="63"/>
      <c r="FB3" s="63">
        <f>COUNTA(FB12:FB324)</f>
        <v>51</v>
      </c>
      <c r="FC3" s="63"/>
      <c r="FD3" s="63" t="s">
        <v>85</v>
      </c>
      <c r="FE3" s="63">
        <f>SUM(FE12:FE351)</f>
        <v>9394</v>
      </c>
      <c r="FF3" s="63"/>
      <c r="FG3" s="63">
        <f>COUNTA(FG12:FG324)</f>
        <v>13</v>
      </c>
      <c r="FH3" s="63"/>
      <c r="FI3" s="63" t="s">
        <v>85</v>
      </c>
      <c r="FJ3" s="63">
        <f>SUM(FJ12:FJ351)</f>
        <v>768</v>
      </c>
      <c r="FK3" s="63"/>
      <c r="FL3" s="63">
        <f>COUNTA(FL12:FL324)</f>
        <v>52</v>
      </c>
      <c r="FM3" s="63"/>
      <c r="FN3" s="63" t="s">
        <v>85</v>
      </c>
      <c r="FO3" s="63">
        <f>SUM(FO12:FO351)</f>
        <v>11396</v>
      </c>
      <c r="FP3" s="63"/>
      <c r="FQ3" s="63">
        <f>COUNTA(FQ12:FQ324)</f>
        <v>10</v>
      </c>
      <c r="FR3" s="63"/>
      <c r="FS3" s="63" t="s">
        <v>85</v>
      </c>
      <c r="FT3" s="63">
        <f>SUM(FT93:FT351)</f>
        <v>1648</v>
      </c>
      <c r="FU3" s="63"/>
      <c r="FV3" s="63">
        <f>COUNTA(FV12:FV324)</f>
        <v>18</v>
      </c>
      <c r="FW3" s="63"/>
      <c r="FX3" s="63" t="s">
        <v>85</v>
      </c>
      <c r="FY3" s="63">
        <f>SUM(FY12:FY351)</f>
        <v>3870</v>
      </c>
      <c r="FZ3" s="63"/>
      <c r="GA3" s="63">
        <f>COUNTA(GA12:GA324)</f>
        <v>5</v>
      </c>
      <c r="GB3" s="63"/>
      <c r="GC3" s="63" t="s">
        <v>85</v>
      </c>
      <c r="GD3" s="63">
        <f>SUM(GD12:GD351)</f>
        <v>1196</v>
      </c>
      <c r="GE3" s="63"/>
      <c r="GF3" s="63">
        <f>COUNTA(GF11:GF324)</f>
        <v>8</v>
      </c>
      <c r="GG3" s="63"/>
      <c r="GH3" s="63" t="s">
        <v>85</v>
      </c>
      <c r="GI3" s="63">
        <f>SUM(GI45:GI351)</f>
        <v>2928</v>
      </c>
      <c r="GJ3" s="63"/>
      <c r="GK3" s="63">
        <f>COUNTA(GK11:GK324)</f>
        <v>1</v>
      </c>
      <c r="GL3" s="63"/>
      <c r="GM3" s="63" t="s">
        <v>85</v>
      </c>
      <c r="GN3" s="63">
        <f>SUM(GN45:GN351)</f>
        <v>1051</v>
      </c>
      <c r="GO3" s="63"/>
    </row>
    <row r="4" spans="1:197" s="61" customFormat="1" ht="15.75">
      <c r="A4" s="64"/>
      <c r="B4" s="65" t="s">
        <v>24</v>
      </c>
      <c r="C4" s="66">
        <f>SUM(C5:C9)</f>
        <v>425.7693659568336</v>
      </c>
      <c r="D4" s="65"/>
      <c r="E4" s="65"/>
      <c r="F4" s="65"/>
      <c r="G4" s="65"/>
      <c r="H4" s="66">
        <f>SUM(H5:H9)</f>
        <v>76.88944099378881</v>
      </c>
      <c r="I4" s="65"/>
      <c r="J4" s="65"/>
      <c r="K4" s="65"/>
      <c r="L4" s="65"/>
      <c r="M4" s="66">
        <f>SUM(M5:M9)</f>
        <v>7.2</v>
      </c>
      <c r="N4" s="65"/>
      <c r="O4" s="65"/>
      <c r="P4" s="65"/>
      <c r="Q4" s="65"/>
      <c r="R4" s="66">
        <f>SUM(R5:R9)</f>
        <v>178.08158049341785</v>
      </c>
      <c r="S4" s="65"/>
      <c r="T4" s="65"/>
      <c r="U4" s="65"/>
      <c r="V4" s="65"/>
      <c r="W4" s="66">
        <f>SUM(W5:W9)</f>
        <v>40.399764508763305</v>
      </c>
      <c r="X4" s="65"/>
      <c r="Y4" s="65"/>
      <c r="Z4" s="65"/>
      <c r="AA4" s="65"/>
      <c r="AB4" s="66">
        <f>SUM(AB5:AB9)</f>
        <v>201.68885698723324</v>
      </c>
      <c r="AC4" s="65"/>
      <c r="AD4" s="65"/>
      <c r="AE4" s="65"/>
      <c r="AF4" s="65"/>
      <c r="AG4" s="66">
        <f>SUM(AG5:AG9)</f>
        <v>20.991666666666667</v>
      </c>
      <c r="AH4" s="65"/>
      <c r="AI4" s="65"/>
      <c r="AJ4" s="65"/>
      <c r="AK4" s="65"/>
      <c r="AL4" s="66">
        <f>SUM(AL5:AL9)</f>
        <v>25.62361111111111</v>
      </c>
      <c r="AM4" s="65"/>
      <c r="AN4" s="65"/>
      <c r="AO4" s="65"/>
      <c r="AP4" s="65"/>
      <c r="AQ4" s="66">
        <f>SUM(AQ5:AQ9)</f>
        <v>55.76010752688172</v>
      </c>
      <c r="AR4" s="65"/>
      <c r="AS4" s="65"/>
      <c r="AT4" s="65"/>
      <c r="AU4" s="65"/>
      <c r="AV4" s="66">
        <f>SUM(AV5:AV9)</f>
        <v>5.142857142857142</v>
      </c>
      <c r="AW4" s="65"/>
      <c r="AX4" s="65"/>
      <c r="AY4" s="65"/>
      <c r="AZ4" s="65"/>
      <c r="BA4" s="66">
        <f>SUM(BA5:BA9)</f>
        <v>26.809670491699016</v>
      </c>
      <c r="BB4" s="65"/>
      <c r="BC4" s="65"/>
      <c r="BD4" s="65"/>
      <c r="BE4" s="65"/>
      <c r="BF4" s="66">
        <f>SUM(BF5:BF293)</f>
        <v>120.63024111679948</v>
      </c>
      <c r="BG4" s="65"/>
      <c r="BH4" s="65"/>
      <c r="BI4" s="65"/>
      <c r="BJ4" s="65"/>
      <c r="BK4" s="66">
        <f>SUM(BK5:BK9)</f>
        <v>7.075187969924812</v>
      </c>
      <c r="BL4" s="65"/>
      <c r="BM4" s="65"/>
      <c r="BN4" s="65"/>
      <c r="BO4" s="65"/>
      <c r="BP4" s="66">
        <f>SUM(BP5:BP9)</f>
        <v>6</v>
      </c>
      <c r="BQ4" s="65"/>
      <c r="BR4" s="65"/>
      <c r="BS4" s="65"/>
      <c r="BT4" s="65"/>
      <c r="BU4" s="66">
        <f>SUM(BU5:BU9)</f>
        <v>36.92601010101011</v>
      </c>
      <c r="BV4" s="65"/>
      <c r="BW4" s="65"/>
      <c r="BX4" s="65"/>
      <c r="BY4" s="65"/>
      <c r="BZ4" s="66">
        <f>SUM(BZ5:BZ9)</f>
        <v>4.966666666666667</v>
      </c>
      <c r="CA4" s="65"/>
      <c r="CB4" s="65"/>
      <c r="CC4" s="65"/>
      <c r="CD4" s="65"/>
      <c r="CE4" s="66">
        <f>SUM(CE5:CE9)</f>
        <v>47.1718010030779</v>
      </c>
      <c r="CF4" s="65"/>
      <c r="CG4" s="65"/>
      <c r="CH4" s="65"/>
      <c r="CI4" s="65"/>
      <c r="CJ4" s="66">
        <f>SUM(CJ5:CJ9)</f>
        <v>22.222802942315138</v>
      </c>
      <c r="CK4" s="65"/>
      <c r="CL4" s="65"/>
      <c r="CM4" s="65"/>
      <c r="CN4" s="65"/>
      <c r="CO4" s="66">
        <f>SUM(CO5:CO9)</f>
        <v>6.107142857142858</v>
      </c>
      <c r="CP4" s="65"/>
      <c r="CQ4" s="65"/>
      <c r="CR4" s="65"/>
      <c r="CS4" s="65"/>
      <c r="CT4" s="66">
        <f>SUM(CT5:CT9)</f>
        <v>18.709102590379487</v>
      </c>
      <c r="CU4" s="65"/>
      <c r="CV4" s="65"/>
      <c r="CW4" s="65"/>
      <c r="CX4" s="65"/>
      <c r="CY4" s="66">
        <f>SUM(CY5:CY9)</f>
        <v>12.23202614379085</v>
      </c>
      <c r="CZ4" s="65"/>
      <c r="DA4" s="65"/>
      <c r="DB4" s="65"/>
      <c r="DC4" s="65"/>
      <c r="DD4" s="66">
        <f>SUM(DD5:DD9)</f>
        <v>20.443717974994875</v>
      </c>
      <c r="DE4" s="65"/>
      <c r="DF4" s="65"/>
      <c r="DG4" s="65"/>
      <c r="DH4" s="65"/>
      <c r="DI4" s="66">
        <f>SUM(DI5:DI9)</f>
        <v>36.621801003077906</v>
      </c>
      <c r="DJ4" s="65"/>
      <c r="DK4" s="65"/>
      <c r="DL4" s="65"/>
      <c r="DM4" s="65"/>
      <c r="DN4" s="66">
        <f>SUM(DN5:DN9)</f>
        <v>10.465384615384615</v>
      </c>
      <c r="DO4" s="65"/>
      <c r="DP4" s="65"/>
      <c r="DQ4" s="65"/>
      <c r="DR4" s="65"/>
      <c r="DS4" s="66">
        <f>SUM(DS5:DS9)</f>
        <v>144.71421568627449</v>
      </c>
      <c r="DT4" s="65"/>
      <c r="DU4" s="65"/>
      <c r="DV4" s="65"/>
      <c r="DW4" s="65"/>
      <c r="DX4" s="66">
        <f>SUM(DX5:DX9)</f>
        <v>82.24903846153846</v>
      </c>
      <c r="DY4" s="65"/>
      <c r="DZ4" s="65"/>
      <c r="EA4" s="65"/>
      <c r="EB4" s="65"/>
      <c r="EC4" s="66">
        <f>SUM(EC5:EC9)</f>
        <v>5.222222222222222</v>
      </c>
      <c r="ED4" s="65"/>
      <c r="EE4" s="65"/>
      <c r="EF4" s="65"/>
      <c r="EG4" s="65"/>
      <c r="EH4" s="66">
        <f>SUM(EH5:EH9)</f>
        <v>19.881705817640587</v>
      </c>
      <c r="EI4" s="65"/>
      <c r="EJ4" s="65"/>
      <c r="EK4" s="65"/>
      <c r="EL4" s="65"/>
      <c r="EM4" s="66">
        <f>SUM(EM5:EM9)</f>
        <v>71.56090135050766</v>
      </c>
      <c r="EN4" s="65"/>
      <c r="EO4" s="65"/>
      <c r="EP4" s="65"/>
      <c r="EQ4" s="65"/>
      <c r="ER4" s="66">
        <f>SUM(ER5:ER9)</f>
        <v>3.7142857142857144</v>
      </c>
      <c r="ES4" s="65"/>
      <c r="ET4" s="65"/>
      <c r="EU4" s="65"/>
      <c r="EV4" s="65"/>
      <c r="EW4" s="66">
        <f>SUM(EW5:EW9)</f>
        <v>141.98758584468737</v>
      </c>
      <c r="EX4" s="65"/>
      <c r="EY4" s="65"/>
      <c r="EZ4" s="65"/>
      <c r="FA4" s="65"/>
      <c r="FB4" s="66">
        <f>SUM(FB5:FB9)</f>
        <v>439.9406034632516</v>
      </c>
      <c r="FC4" s="65"/>
      <c r="FD4" s="65"/>
      <c r="FE4" s="65"/>
      <c r="FF4" s="65"/>
      <c r="FG4" s="66">
        <f>SUM(FG5:FG9)</f>
        <v>90.7736804029231</v>
      </c>
      <c r="FH4" s="65"/>
      <c r="FI4" s="65"/>
      <c r="FJ4" s="65"/>
      <c r="FK4" s="65"/>
      <c r="FL4" s="66">
        <f>SUM(FL5:FL9)</f>
        <v>356.1091727939975</v>
      </c>
      <c r="FM4" s="65"/>
      <c r="FN4" s="65"/>
      <c r="FO4" s="65"/>
      <c r="FP4" s="65"/>
      <c r="FQ4" s="66">
        <f>SUM(FQ5:FQ9)</f>
        <v>71.39949102829537</v>
      </c>
      <c r="FR4" s="65"/>
      <c r="FS4" s="65"/>
      <c r="FT4" s="65"/>
      <c r="FU4" s="65"/>
      <c r="FV4" s="66">
        <f>SUM(FV5:FV9)</f>
        <v>96.13266189593634</v>
      </c>
      <c r="FW4" s="65"/>
      <c r="FX4" s="65"/>
      <c r="FY4" s="65"/>
      <c r="FZ4" s="65"/>
      <c r="GA4" s="66">
        <f>SUM(GA5:GA9)</f>
        <v>24.90374677002584</v>
      </c>
      <c r="GB4" s="65"/>
      <c r="GC4" s="65"/>
      <c r="GD4" s="65"/>
      <c r="GE4" s="65"/>
      <c r="GF4" s="66">
        <f>SUM(GF5:GF9)</f>
        <v>41.14373336427112</v>
      </c>
      <c r="GG4" s="65"/>
      <c r="GH4" s="65"/>
      <c r="GI4" s="65"/>
      <c r="GJ4" s="65"/>
      <c r="GK4" s="66">
        <f>SUM(GK5:GK9)</f>
        <v>6.666666666666667</v>
      </c>
      <c r="GL4" s="65"/>
      <c r="GM4" s="65"/>
      <c r="GN4" s="65"/>
      <c r="GO4" s="65"/>
    </row>
    <row r="5" spans="1:197" s="61" customFormat="1" ht="15.75">
      <c r="A5" s="67" t="s">
        <v>59</v>
      </c>
      <c r="B5" s="68">
        <v>1</v>
      </c>
      <c r="C5" s="69">
        <f>'[1]Группа 1'!G64</f>
        <v>68.67582464737562</v>
      </c>
      <c r="D5" s="70"/>
      <c r="E5" s="70"/>
      <c r="F5" s="70"/>
      <c r="G5" s="70"/>
      <c r="H5" s="69"/>
      <c r="I5" s="70"/>
      <c r="J5" s="70"/>
      <c r="K5" s="70"/>
      <c r="L5" s="70"/>
      <c r="M5" s="69"/>
      <c r="N5" s="70"/>
      <c r="O5" s="70"/>
      <c r="P5" s="70"/>
      <c r="Q5" s="70"/>
      <c r="R5" s="69">
        <f>'[1]Группа 1'!L64</f>
        <v>15.107260595936676</v>
      </c>
      <c r="S5" s="70"/>
      <c r="T5" s="70"/>
      <c r="U5" s="70"/>
      <c r="V5" s="70"/>
      <c r="W5" s="69">
        <f>'[1]Группа 1'!Q64</f>
        <v>4.208333333333333</v>
      </c>
      <c r="X5" s="70"/>
      <c r="Y5" s="70"/>
      <c r="Z5" s="70"/>
      <c r="AA5" s="70"/>
      <c r="AB5" s="69">
        <f>'[1]Группа 1'!V64</f>
        <v>111.06953186790811</v>
      </c>
      <c r="AC5" s="70"/>
      <c r="AD5" s="70"/>
      <c r="AE5" s="70"/>
      <c r="AF5" s="70"/>
      <c r="AG5" s="69"/>
      <c r="AH5" s="70"/>
      <c r="AI5" s="70"/>
      <c r="AJ5" s="70"/>
      <c r="AK5" s="70"/>
      <c r="AL5" s="69">
        <f>'[1]Группа 1'!AF64</f>
        <v>4.631944444444445</v>
      </c>
      <c r="AM5" s="70"/>
      <c r="AN5" s="70"/>
      <c r="AO5" s="70"/>
      <c r="AP5" s="70"/>
      <c r="AQ5" s="69">
        <f>'[1]Группа 1'!AA64</f>
        <v>12.35</v>
      </c>
      <c r="AR5" s="70"/>
      <c r="AS5" s="70"/>
      <c r="AT5" s="70"/>
      <c r="AU5" s="70"/>
      <c r="AV5" s="69"/>
      <c r="AW5" s="70"/>
      <c r="AX5" s="70"/>
      <c r="AY5" s="70"/>
      <c r="AZ5" s="70"/>
      <c r="BA5" s="69"/>
      <c r="BB5" s="70"/>
      <c r="BC5" s="70"/>
      <c r="BD5" s="70"/>
      <c r="BE5" s="70"/>
      <c r="BF5" s="69">
        <f>'[1]Группа 1'!AK64</f>
        <v>25.85049019607843</v>
      </c>
      <c r="BG5" s="70"/>
      <c r="BH5" s="70"/>
      <c r="BI5" s="70"/>
      <c r="BJ5" s="70"/>
      <c r="BK5" s="69">
        <f>'[1]Группа 1'!AP64</f>
        <v>2</v>
      </c>
      <c r="BL5" s="70"/>
      <c r="BM5" s="70"/>
      <c r="BN5" s="70"/>
      <c r="BO5" s="70"/>
      <c r="BP5" s="69"/>
      <c r="BQ5" s="70"/>
      <c r="BR5" s="70"/>
      <c r="BS5" s="70"/>
      <c r="BT5" s="70"/>
      <c r="BU5" s="69">
        <f>'[1]Группа 1'!AU13</f>
        <v>3</v>
      </c>
      <c r="BV5" s="70"/>
      <c r="BW5" s="70"/>
      <c r="BX5" s="70"/>
      <c r="BY5" s="70"/>
      <c r="BZ5" s="69">
        <f>'[1]Группа 1'!AZ64</f>
        <v>4.966666666666667</v>
      </c>
      <c r="CA5" s="70"/>
      <c r="CB5" s="70"/>
      <c r="CC5" s="70"/>
      <c r="CD5" s="70"/>
      <c r="CE5" s="69">
        <f>'[1]Группа 1'!BE64</f>
        <v>2.25</v>
      </c>
      <c r="CF5" s="70"/>
      <c r="CG5" s="70"/>
      <c r="CH5" s="70"/>
      <c r="CI5" s="70"/>
      <c r="CJ5" s="69"/>
      <c r="CK5" s="70"/>
      <c r="CL5" s="70"/>
      <c r="CM5" s="70"/>
      <c r="CN5" s="70"/>
      <c r="CO5" s="69"/>
      <c r="CP5" s="70"/>
      <c r="CQ5" s="70"/>
      <c r="CR5" s="70"/>
      <c r="CS5" s="70"/>
      <c r="CT5" s="69">
        <f>'[1]Группа 1'!BO64</f>
        <v>2.25</v>
      </c>
      <c r="CU5" s="70"/>
      <c r="CV5" s="70"/>
      <c r="CW5" s="70"/>
      <c r="CX5" s="70"/>
      <c r="CY5" s="69"/>
      <c r="CZ5" s="70"/>
      <c r="DA5" s="70"/>
      <c r="DB5" s="70"/>
      <c r="DC5" s="70"/>
      <c r="DD5" s="69"/>
      <c r="DE5" s="70"/>
      <c r="DF5" s="70"/>
      <c r="DG5" s="70"/>
      <c r="DH5" s="70"/>
      <c r="DI5" s="69"/>
      <c r="DJ5" s="70"/>
      <c r="DK5" s="70"/>
      <c r="DL5" s="70"/>
      <c r="DM5" s="70"/>
      <c r="DN5" s="69">
        <f>'[1]Группа 1'!BT64</f>
        <v>2.25</v>
      </c>
      <c r="DO5" s="70"/>
      <c r="DP5" s="70"/>
      <c r="DQ5" s="70"/>
      <c r="DR5" s="70"/>
      <c r="DS5" s="69">
        <f>'[1]Группа 1'!BY64</f>
        <v>2.583333333333333</v>
      </c>
      <c r="DT5" s="70"/>
      <c r="DU5" s="70"/>
      <c r="DV5" s="70"/>
      <c r="DW5" s="70"/>
      <c r="DX5" s="69">
        <f>'[1]Группа 1'!CD64</f>
        <v>9.625</v>
      </c>
      <c r="DY5" s="70"/>
      <c r="DZ5" s="70"/>
      <c r="EA5" s="70"/>
      <c r="EB5" s="70"/>
      <c r="EC5" s="69"/>
      <c r="ED5" s="70"/>
      <c r="EE5" s="70"/>
      <c r="EF5" s="70"/>
      <c r="EG5" s="70"/>
      <c r="EH5" s="69">
        <f>'[1]Группа 1'!CI64</f>
        <v>1.0588235294117645</v>
      </c>
      <c r="EI5" s="70"/>
      <c r="EJ5" s="70"/>
      <c r="EK5" s="70"/>
      <c r="EL5" s="70"/>
      <c r="EM5" s="69">
        <f>'[1]Группа 1'!CN64</f>
        <v>2.090909090909091</v>
      </c>
      <c r="EN5" s="70"/>
      <c r="EO5" s="70"/>
      <c r="EP5" s="70"/>
      <c r="EQ5" s="70"/>
      <c r="ER5" s="69">
        <f>'[1]Группа 1'!CS64</f>
        <v>3.7142857142857144</v>
      </c>
      <c r="ES5" s="70"/>
      <c r="ET5" s="70"/>
      <c r="EU5" s="70"/>
      <c r="EV5" s="70"/>
      <c r="EW5" s="69"/>
      <c r="EX5" s="70"/>
      <c r="EY5" s="70"/>
      <c r="EZ5" s="70"/>
      <c r="FA5" s="70"/>
      <c r="FB5" s="69">
        <f>'[1]Группа 1'!DC64</f>
        <v>30.358754208754213</v>
      </c>
      <c r="FC5" s="70"/>
      <c r="FD5" s="70"/>
      <c r="FE5" s="70"/>
      <c r="FF5" s="70"/>
      <c r="FG5" s="69">
        <f>'[1]Группа 1'!CX64</f>
        <v>2.1346153846153846</v>
      </c>
      <c r="FH5" s="70"/>
      <c r="FI5" s="70"/>
      <c r="FJ5" s="70"/>
      <c r="FK5" s="70"/>
      <c r="FL5" s="69">
        <f>'[1]Группа 1'!DH64</f>
        <v>14.238512949039265</v>
      </c>
      <c r="FM5" s="70"/>
      <c r="FN5" s="70"/>
      <c r="FO5" s="70"/>
      <c r="FP5" s="70"/>
      <c r="FQ5" s="69">
        <f>'[1]Группа 1'!DM64</f>
        <v>7.444444444444445</v>
      </c>
      <c r="FR5" s="70"/>
      <c r="FS5" s="70"/>
      <c r="FT5" s="70"/>
      <c r="FU5" s="70"/>
      <c r="FV5" s="69">
        <f>'[1]Группа 1'!DR64</f>
        <v>15.024649859943978</v>
      </c>
      <c r="FW5" s="70"/>
      <c r="FX5" s="70"/>
      <c r="FY5" s="70"/>
      <c r="FZ5" s="70"/>
      <c r="GA5" s="69"/>
      <c r="GB5" s="70"/>
      <c r="GC5" s="70"/>
      <c r="GD5" s="70"/>
      <c r="GE5" s="70"/>
      <c r="GF5" s="69">
        <f>'[1]Группа 1'!DW64</f>
        <v>6.818181818181818</v>
      </c>
      <c r="GG5" s="70"/>
      <c r="GH5" s="70"/>
      <c r="GI5" s="70"/>
      <c r="GJ5" s="70"/>
      <c r="GK5" s="69"/>
      <c r="GL5" s="70"/>
      <c r="GM5" s="70"/>
      <c r="GN5" s="70"/>
      <c r="GO5" s="70"/>
    </row>
    <row r="6" spans="1:197" s="61" customFormat="1" ht="15.75">
      <c r="A6" s="67"/>
      <c r="B6" s="68">
        <v>2</v>
      </c>
      <c r="C6" s="69">
        <f>'[1]Группа 2'!G34</f>
        <v>34.64891420745933</v>
      </c>
      <c r="D6" s="70"/>
      <c r="E6" s="70"/>
      <c r="F6" s="70"/>
      <c r="G6" s="70"/>
      <c r="H6" s="69"/>
      <c r="I6" s="70"/>
      <c r="J6" s="70"/>
      <c r="K6" s="70"/>
      <c r="L6" s="70"/>
      <c r="M6" s="69"/>
      <c r="N6" s="70"/>
      <c r="O6" s="70"/>
      <c r="P6" s="70"/>
      <c r="Q6" s="70"/>
      <c r="R6" s="69">
        <f>'[1]Группа 2'!Q34</f>
        <v>38.17364420589683</v>
      </c>
      <c r="S6" s="70"/>
      <c r="T6" s="70"/>
      <c r="U6" s="70"/>
      <c r="V6" s="70"/>
      <c r="W6" s="69"/>
      <c r="X6" s="70"/>
      <c r="Y6" s="70"/>
      <c r="Z6" s="70"/>
      <c r="AA6" s="70"/>
      <c r="AB6" s="69">
        <f>'[1]Группа 2'!AA34</f>
        <v>7.5</v>
      </c>
      <c r="AC6" s="70"/>
      <c r="AD6" s="70"/>
      <c r="AE6" s="70"/>
      <c r="AF6" s="70"/>
      <c r="AG6" s="69"/>
      <c r="AH6" s="70"/>
      <c r="AI6" s="70"/>
      <c r="AJ6" s="70"/>
      <c r="AK6" s="70"/>
      <c r="AL6" s="69"/>
      <c r="AM6" s="70"/>
      <c r="AN6" s="70"/>
      <c r="AO6" s="70"/>
      <c r="AP6" s="70"/>
      <c r="AQ6" s="69"/>
      <c r="AR6" s="70"/>
      <c r="AS6" s="70"/>
      <c r="AT6" s="70"/>
      <c r="AU6" s="70"/>
      <c r="AV6" s="69"/>
      <c r="AW6" s="70"/>
      <c r="AX6" s="70"/>
      <c r="AY6" s="70"/>
      <c r="AZ6" s="70"/>
      <c r="BA6" s="69"/>
      <c r="BB6" s="70"/>
      <c r="BC6" s="70"/>
      <c r="BD6" s="70"/>
      <c r="BE6" s="70"/>
      <c r="BF6" s="69">
        <f>'[1]Группа 2'!AK34</f>
        <v>7.1</v>
      </c>
      <c r="BG6" s="70"/>
      <c r="BH6" s="70"/>
      <c r="BI6" s="70"/>
      <c r="BJ6" s="70"/>
      <c r="BK6" s="69"/>
      <c r="BL6" s="70"/>
      <c r="BM6" s="70"/>
      <c r="BN6" s="70"/>
      <c r="BO6" s="70"/>
      <c r="BP6" s="69"/>
      <c r="BQ6" s="70"/>
      <c r="BR6" s="70"/>
      <c r="BS6" s="70"/>
      <c r="BT6" s="70"/>
      <c r="BU6" s="69"/>
      <c r="BV6" s="70"/>
      <c r="BW6" s="70"/>
      <c r="BX6" s="70"/>
      <c r="BY6" s="70"/>
      <c r="BZ6" s="69"/>
      <c r="CA6" s="70"/>
      <c r="CB6" s="70"/>
      <c r="CC6" s="70"/>
      <c r="CD6" s="70"/>
      <c r="CE6" s="69"/>
      <c r="CF6" s="70"/>
      <c r="CG6" s="70"/>
      <c r="CH6" s="70"/>
      <c r="CI6" s="70"/>
      <c r="CJ6" s="69"/>
      <c r="CK6" s="70"/>
      <c r="CL6" s="70"/>
      <c r="CM6" s="70"/>
      <c r="CN6" s="70"/>
      <c r="CO6" s="69"/>
      <c r="CP6" s="70"/>
      <c r="CQ6" s="70"/>
      <c r="CR6" s="70"/>
      <c r="CS6" s="70"/>
      <c r="CT6" s="69"/>
      <c r="CU6" s="70"/>
      <c r="CV6" s="70"/>
      <c r="CW6" s="70"/>
      <c r="CX6" s="70"/>
      <c r="CY6" s="69"/>
      <c r="CZ6" s="70"/>
      <c r="DA6" s="70"/>
      <c r="DB6" s="70"/>
      <c r="DC6" s="70"/>
      <c r="DD6" s="69"/>
      <c r="DE6" s="70"/>
      <c r="DF6" s="70"/>
      <c r="DG6" s="70"/>
      <c r="DH6" s="70"/>
      <c r="DI6" s="69"/>
      <c r="DJ6" s="70"/>
      <c r="DK6" s="70"/>
      <c r="DL6" s="70"/>
      <c r="DM6" s="70"/>
      <c r="DN6" s="69"/>
      <c r="DO6" s="70"/>
      <c r="DP6" s="70"/>
      <c r="DQ6" s="70"/>
      <c r="DR6" s="70"/>
      <c r="DS6" s="69"/>
      <c r="DT6" s="70"/>
      <c r="DU6" s="70"/>
      <c r="DV6" s="70"/>
      <c r="DW6" s="70"/>
      <c r="DX6" s="69">
        <f>'[1]Группа 2'!BT34</f>
        <v>3.729166666666666</v>
      </c>
      <c r="DY6" s="70"/>
      <c r="DZ6" s="70"/>
      <c r="EA6" s="70"/>
      <c r="EB6" s="70"/>
      <c r="EC6" s="69"/>
      <c r="ED6" s="70"/>
      <c r="EE6" s="70"/>
      <c r="EF6" s="70"/>
      <c r="EG6" s="70"/>
      <c r="EH6" s="69">
        <f>'[1]Группа 2'!BY34</f>
        <v>8.555555555555555</v>
      </c>
      <c r="EI6" s="70"/>
      <c r="EJ6" s="70"/>
      <c r="EK6" s="70"/>
      <c r="EL6" s="70"/>
      <c r="EM6" s="69">
        <f>'[1]Группа 2'!BY34</f>
        <v>8.555555555555555</v>
      </c>
      <c r="EN6" s="70"/>
      <c r="EO6" s="70"/>
      <c r="EP6" s="70"/>
      <c r="EQ6" s="70"/>
      <c r="ER6" s="69"/>
      <c r="ES6" s="70"/>
      <c r="ET6" s="70"/>
      <c r="EU6" s="70"/>
      <c r="EV6" s="70"/>
      <c r="EW6" s="69">
        <f>'[1]Группа 2'!CI34</f>
        <v>19.509090909090908</v>
      </c>
      <c r="EX6" s="70"/>
      <c r="EY6" s="70"/>
      <c r="EZ6" s="70"/>
      <c r="FA6" s="70"/>
      <c r="FB6" s="69">
        <f>'[1]Группа 2'!CN34</f>
        <v>18.01112920738328</v>
      </c>
      <c r="FC6" s="70"/>
      <c r="FD6" s="70"/>
      <c r="FE6" s="70"/>
      <c r="FF6" s="70"/>
      <c r="FG6" s="69">
        <f>'[1]Группа 2'!CS34</f>
        <v>13.570588235294117</v>
      </c>
      <c r="FH6" s="70"/>
      <c r="FI6" s="70"/>
      <c r="FJ6" s="70"/>
      <c r="FK6" s="70"/>
      <c r="FL6" s="69">
        <f>'[1]Группа 2'!CX34</f>
        <v>22.614559386973184</v>
      </c>
      <c r="FM6" s="70"/>
      <c r="FN6" s="70"/>
      <c r="FO6" s="70"/>
      <c r="FP6" s="70"/>
      <c r="FQ6" s="69">
        <f>'[1]Группа 2'!DH34</f>
        <v>4.811594202898551</v>
      </c>
      <c r="FR6" s="70"/>
      <c r="FS6" s="70"/>
      <c r="FT6" s="70"/>
      <c r="FU6" s="70"/>
      <c r="FV6" s="69">
        <f>'[1]Группа 2'!DM34</f>
        <v>3.1904761904761907</v>
      </c>
      <c r="FW6" s="70"/>
      <c r="FX6" s="70"/>
      <c r="FY6" s="70"/>
      <c r="FZ6" s="70"/>
      <c r="GA6" s="69">
        <f>'[1]Группа 2'!DR34</f>
        <v>15.472222222222223</v>
      </c>
      <c r="GB6" s="70"/>
      <c r="GC6" s="70"/>
      <c r="GD6" s="70"/>
      <c r="GE6" s="70"/>
      <c r="GF6" s="69"/>
      <c r="GG6" s="70"/>
      <c r="GH6" s="70"/>
      <c r="GI6" s="70"/>
      <c r="GJ6" s="70"/>
      <c r="GK6" s="69"/>
      <c r="GL6" s="70"/>
      <c r="GM6" s="70"/>
      <c r="GN6" s="70"/>
      <c r="GO6" s="70"/>
    </row>
    <row r="7" spans="1:197" s="61" customFormat="1" ht="15.75">
      <c r="A7" s="67"/>
      <c r="B7" s="68">
        <v>3</v>
      </c>
      <c r="C7" s="69">
        <f>'[1]Группа 3'!G80</f>
        <v>190.7098501698257</v>
      </c>
      <c r="D7" s="70"/>
      <c r="E7" s="70"/>
      <c r="F7" s="70"/>
      <c r="G7" s="70"/>
      <c r="H7" s="69">
        <f>'[1]Группа 3'!L80</f>
        <v>18.01086956521739</v>
      </c>
      <c r="I7" s="70"/>
      <c r="J7" s="70"/>
      <c r="K7" s="70"/>
      <c r="L7" s="70" t="s">
        <v>228</v>
      </c>
      <c r="M7" s="69"/>
      <c r="N7" s="70"/>
      <c r="O7" s="70"/>
      <c r="P7" s="70"/>
      <c r="Q7" s="70"/>
      <c r="R7" s="69">
        <f>'[1]Группа 3'!Q80</f>
        <v>96.35118159902827</v>
      </c>
      <c r="S7" s="70"/>
      <c r="T7" s="70"/>
      <c r="U7" s="70"/>
      <c r="V7" s="70"/>
      <c r="W7" s="69">
        <f>'[1]Группа 3'!V80</f>
        <v>24.88982811116554</v>
      </c>
      <c r="X7" s="70"/>
      <c r="Y7" s="70"/>
      <c r="Z7" s="70"/>
      <c r="AA7" s="70"/>
      <c r="AB7" s="69">
        <f>'[1]Группа 3'!AA80</f>
        <v>32.47964436996695</v>
      </c>
      <c r="AC7" s="70"/>
      <c r="AD7" s="70"/>
      <c r="AE7" s="70"/>
      <c r="AF7" s="70"/>
      <c r="AG7" s="69"/>
      <c r="AH7" s="70"/>
      <c r="AI7" s="70"/>
      <c r="AJ7" s="70"/>
      <c r="AK7" s="70"/>
      <c r="AL7" s="69"/>
      <c r="AM7" s="70"/>
      <c r="AN7" s="70"/>
      <c r="AO7" s="70"/>
      <c r="AP7" s="70"/>
      <c r="AQ7" s="69">
        <f>'[1]Группа 3'!AK80</f>
        <v>30.91010752688172</v>
      </c>
      <c r="AR7" s="70"/>
      <c r="AS7" s="70"/>
      <c r="AT7" s="70"/>
      <c r="AU7" s="70"/>
      <c r="AV7" s="69">
        <f>'[1]Группа 3'!BJ80</f>
        <v>5.142857142857142</v>
      </c>
      <c r="AW7" s="70"/>
      <c r="AX7" s="70"/>
      <c r="AY7" s="70"/>
      <c r="AZ7" s="70"/>
      <c r="BA7" s="69">
        <f>'[1]Группа 3'!AP80</f>
        <v>16.577112352164132</v>
      </c>
      <c r="BB7" s="70"/>
      <c r="BC7" s="70"/>
      <c r="BD7" s="70"/>
      <c r="BE7" s="70"/>
      <c r="BF7" s="69">
        <f>'[1]Группа 3'!BT80</f>
        <v>73.58072494669509</v>
      </c>
      <c r="BG7" s="70"/>
      <c r="BH7" s="70"/>
      <c r="BI7" s="70"/>
      <c r="BJ7" s="70"/>
      <c r="BK7" s="69"/>
      <c r="BL7" s="70"/>
      <c r="BM7" s="70"/>
      <c r="BN7" s="70"/>
      <c r="BO7" s="70"/>
      <c r="BP7" s="69">
        <f>'[1]Группа 3'!BY80</f>
        <v>6</v>
      </c>
      <c r="BQ7" s="70"/>
      <c r="BR7" s="70"/>
      <c r="BS7" s="70"/>
      <c r="BT7" s="70"/>
      <c r="BU7" s="69"/>
      <c r="BV7" s="70"/>
      <c r="BW7" s="70"/>
      <c r="BX7" s="70"/>
      <c r="BY7" s="70"/>
      <c r="BZ7" s="69">
        <f>'[1]Группа 3'!CS80</f>
        <v>0</v>
      </c>
      <c r="CA7" s="70"/>
      <c r="CB7" s="70"/>
      <c r="CC7" s="70"/>
      <c r="CD7" s="70"/>
      <c r="CE7" s="69">
        <f>'[1]Группа 3'!DM80</f>
        <v>32.81465814593504</v>
      </c>
      <c r="CF7" s="70"/>
      <c r="CG7" s="70"/>
      <c r="CH7" s="70"/>
      <c r="CI7" s="70"/>
      <c r="CJ7" s="69">
        <f>'[1]Группа 3'!DR80</f>
        <v>16.222802942315138</v>
      </c>
      <c r="CK7" s="70"/>
      <c r="CL7" s="70"/>
      <c r="CM7" s="70"/>
      <c r="CN7" s="70"/>
      <c r="CO7" s="69"/>
      <c r="CP7" s="70"/>
      <c r="CQ7" s="70"/>
      <c r="CR7" s="70"/>
      <c r="CS7" s="70"/>
      <c r="CT7" s="69">
        <f>'[1]Группа 3'!DW80</f>
        <v>16.459102590379487</v>
      </c>
      <c r="CU7" s="70"/>
      <c r="CV7" s="70"/>
      <c r="CW7" s="70"/>
      <c r="CX7" s="70"/>
      <c r="CY7" s="69">
        <f>'[1]Группа 3'!EB80</f>
        <v>12.23202614379085</v>
      </c>
      <c r="CZ7" s="70"/>
      <c r="DA7" s="70"/>
      <c r="DB7" s="70"/>
      <c r="DC7" s="70"/>
      <c r="DD7" s="69">
        <f>'[1]Группа 3'!EL80</f>
        <v>20.443717974994875</v>
      </c>
      <c r="DE7" s="70"/>
      <c r="DF7" s="70"/>
      <c r="DG7" s="70"/>
      <c r="DH7" s="70"/>
      <c r="DI7" s="69">
        <f>'[1]Группа 3'!EV80</f>
        <v>24.514658145935044</v>
      </c>
      <c r="DJ7" s="70"/>
      <c r="DK7" s="70"/>
      <c r="DL7" s="70"/>
      <c r="DM7" s="70"/>
      <c r="DN7" s="69">
        <f>'[1]Группа 3'!EQ80</f>
        <v>8.215384615384615</v>
      </c>
      <c r="DO7" s="70"/>
      <c r="DP7" s="70"/>
      <c r="DQ7" s="70"/>
      <c r="DR7" s="70"/>
      <c r="DS7" s="69">
        <f>'[1]Группа 3'!FA80</f>
        <v>105.725</v>
      </c>
      <c r="DT7" s="70"/>
      <c r="DU7" s="70"/>
      <c r="DV7" s="70"/>
      <c r="DW7" s="70"/>
      <c r="DX7" s="69">
        <f>'[1]Группа 3'!GY80</f>
        <v>33.84166666666667</v>
      </c>
      <c r="DY7" s="70"/>
      <c r="DZ7" s="70"/>
      <c r="EA7" s="70"/>
      <c r="EB7" s="70"/>
      <c r="EC7" s="69"/>
      <c r="ED7" s="70"/>
      <c r="EE7" s="70"/>
      <c r="EF7" s="70"/>
      <c r="EG7" s="70"/>
      <c r="EH7" s="69">
        <f>'[1]Группа 3'!FF80</f>
        <v>4.267326732673268</v>
      </c>
      <c r="EI7" s="70"/>
      <c r="EJ7" s="70"/>
      <c r="EK7" s="70"/>
      <c r="EL7" s="70"/>
      <c r="EM7" s="69">
        <f>'[1]Группа 3'!FK80</f>
        <v>31.049032384252733</v>
      </c>
      <c r="EN7" s="70"/>
      <c r="EO7" s="70"/>
      <c r="EP7" s="70"/>
      <c r="EQ7" s="70"/>
      <c r="ER7" s="69"/>
      <c r="ES7" s="70"/>
      <c r="ET7" s="70"/>
      <c r="EU7" s="70"/>
      <c r="EV7" s="70"/>
      <c r="EW7" s="69">
        <f>'[1]Группа 3'!FU80</f>
        <v>94.00285390995543</v>
      </c>
      <c r="EX7" s="70"/>
      <c r="EY7" s="70"/>
      <c r="EZ7" s="70"/>
      <c r="FA7" s="70"/>
      <c r="FB7" s="69">
        <f>'[1]Группа 3'!FZ80</f>
        <v>289.1606087131051</v>
      </c>
      <c r="FC7" s="70"/>
      <c r="FD7" s="70"/>
      <c r="FE7" s="70"/>
      <c r="FF7" s="70"/>
      <c r="FG7" s="69">
        <f>'[1]Группа 3'!GE80</f>
        <v>52.09521807654594</v>
      </c>
      <c r="FH7" s="70"/>
      <c r="FI7" s="70"/>
      <c r="FJ7" s="70"/>
      <c r="FK7" s="70"/>
      <c r="FL7" s="69">
        <f>'[1]Группа 3'!GO80</f>
        <v>165.1683232701398</v>
      </c>
      <c r="FM7" s="70"/>
      <c r="FN7" s="70"/>
      <c r="FO7" s="70"/>
      <c r="FP7" s="70"/>
      <c r="FQ7" s="69">
        <f>'[1]Группа 3'!GT80</f>
        <v>9.166666666666668</v>
      </c>
      <c r="FR7" s="70"/>
      <c r="FS7" s="70"/>
      <c r="FT7" s="70"/>
      <c r="FU7" s="70"/>
      <c r="FV7" s="69">
        <f>'[1]Группа 3'!HI80</f>
        <v>21.562542720437456</v>
      </c>
      <c r="FW7" s="70"/>
      <c r="FX7" s="70"/>
      <c r="FY7" s="70"/>
      <c r="FZ7" s="70"/>
      <c r="GA7" s="69">
        <f>'[1]Группа 3'!HX80</f>
        <v>4.209302325581396</v>
      </c>
      <c r="GB7" s="70"/>
      <c r="GC7" s="70"/>
      <c r="GD7" s="70"/>
      <c r="GE7" s="70"/>
      <c r="GF7" s="69">
        <f>'[1]Группа 3'!HS80</f>
        <v>8.273684210526316</v>
      </c>
      <c r="GG7" s="70"/>
      <c r="GH7" s="70"/>
      <c r="GI7" s="70"/>
      <c r="GJ7" s="70"/>
      <c r="GK7" s="69"/>
      <c r="GL7" s="70"/>
      <c r="GM7" s="70"/>
      <c r="GN7" s="70"/>
      <c r="GO7" s="70"/>
    </row>
    <row r="8" spans="1:197" s="61" customFormat="1" ht="15.75">
      <c r="A8" s="67"/>
      <c r="B8" s="68">
        <v>4</v>
      </c>
      <c r="C8" s="69">
        <f>'[1]Группа 4'!G24</f>
        <v>41.08066099099534</v>
      </c>
      <c r="D8" s="70"/>
      <c r="E8" s="70"/>
      <c r="F8" s="70"/>
      <c r="G8" s="70"/>
      <c r="H8" s="69">
        <f>'[1]Группа 4'!L24</f>
        <v>28.599999999999998</v>
      </c>
      <c r="I8" s="70"/>
      <c r="J8" s="70"/>
      <c r="K8" s="70"/>
      <c r="L8" s="70"/>
      <c r="M8" s="69"/>
      <c r="N8" s="70"/>
      <c r="O8" s="70"/>
      <c r="P8" s="70"/>
      <c r="Q8" s="70"/>
      <c r="R8" s="69">
        <f>'[1]Группа 4'!Q24</f>
        <v>10.147869674185463</v>
      </c>
      <c r="S8" s="70"/>
      <c r="T8" s="70"/>
      <c r="U8" s="70"/>
      <c r="V8" s="70"/>
      <c r="W8" s="69">
        <f>'[1]Группа 4'!V24</f>
        <v>5.075187969924812</v>
      </c>
      <c r="X8" s="70"/>
      <c r="Y8" s="70"/>
      <c r="Z8" s="70"/>
      <c r="AA8" s="70"/>
      <c r="AB8" s="69">
        <f>'[1]Группа 4'!AA24</f>
        <v>26.79942100909843</v>
      </c>
      <c r="AC8" s="70"/>
      <c r="AD8" s="70"/>
      <c r="AE8" s="70"/>
      <c r="AF8" s="70"/>
      <c r="AG8" s="69"/>
      <c r="AH8" s="70"/>
      <c r="AI8" s="70"/>
      <c r="AJ8" s="70"/>
      <c r="AK8" s="70"/>
      <c r="AL8" s="69"/>
      <c r="AM8" s="70"/>
      <c r="AN8" s="70"/>
      <c r="AO8" s="70"/>
      <c r="AP8" s="70"/>
      <c r="AQ8" s="69"/>
      <c r="AR8" s="70"/>
      <c r="AS8" s="70"/>
      <c r="AT8" s="70"/>
      <c r="AU8" s="70"/>
      <c r="AV8" s="69"/>
      <c r="AW8" s="70"/>
      <c r="AX8" s="70"/>
      <c r="AY8" s="70"/>
      <c r="AZ8" s="70"/>
      <c r="BA8" s="69"/>
      <c r="BB8" s="70"/>
      <c r="BC8" s="70"/>
      <c r="BD8" s="70"/>
      <c r="BE8" s="70"/>
      <c r="BF8" s="69">
        <f>'[1]Группа 4'!AF24</f>
        <v>6.974025974025974</v>
      </c>
      <c r="BG8" s="70"/>
      <c r="BH8" s="70"/>
      <c r="BI8" s="70"/>
      <c r="BJ8" s="70"/>
      <c r="BK8" s="69">
        <f>'[1]Группа 4'!AK24</f>
        <v>5.075187969924812</v>
      </c>
      <c r="BL8" s="70"/>
      <c r="BM8" s="70"/>
      <c r="BN8" s="70"/>
      <c r="BO8" s="70"/>
      <c r="BP8" s="69"/>
      <c r="BQ8" s="70"/>
      <c r="BR8" s="70"/>
      <c r="BS8" s="70"/>
      <c r="BT8" s="70"/>
      <c r="BU8" s="69"/>
      <c r="BV8" s="70"/>
      <c r="BW8" s="70"/>
      <c r="BX8" s="70"/>
      <c r="BY8" s="70"/>
      <c r="BZ8" s="69"/>
      <c r="CA8" s="70"/>
      <c r="CB8" s="70"/>
      <c r="CC8" s="70"/>
      <c r="CD8" s="70"/>
      <c r="CE8" s="69"/>
      <c r="CF8" s="70"/>
      <c r="CG8" s="70"/>
      <c r="CH8" s="70"/>
      <c r="CI8" s="70"/>
      <c r="CJ8" s="69"/>
      <c r="CK8" s="70"/>
      <c r="CL8" s="70"/>
      <c r="CM8" s="70"/>
      <c r="CN8" s="70"/>
      <c r="CO8" s="69"/>
      <c r="CP8" s="70"/>
      <c r="CQ8" s="70"/>
      <c r="CR8" s="70"/>
      <c r="CS8" s="70"/>
      <c r="CT8" s="69"/>
      <c r="CU8" s="70"/>
      <c r="CV8" s="70"/>
      <c r="CW8" s="70"/>
      <c r="CX8" s="70"/>
      <c r="CY8" s="69"/>
      <c r="CZ8" s="70"/>
      <c r="DA8" s="70"/>
      <c r="DB8" s="70"/>
      <c r="DC8" s="70"/>
      <c r="DD8" s="69"/>
      <c r="DE8" s="70"/>
      <c r="DF8" s="70"/>
      <c r="DG8" s="70"/>
      <c r="DH8" s="70"/>
      <c r="DI8" s="69"/>
      <c r="DJ8" s="70"/>
      <c r="DK8" s="70"/>
      <c r="DL8" s="70"/>
      <c r="DM8" s="70"/>
      <c r="DN8" s="69"/>
      <c r="DO8" s="70"/>
      <c r="DP8" s="70"/>
      <c r="DQ8" s="70"/>
      <c r="DR8" s="70"/>
      <c r="DS8" s="69"/>
      <c r="DT8" s="70"/>
      <c r="DU8" s="70"/>
      <c r="DV8" s="70"/>
      <c r="DW8" s="70"/>
      <c r="DX8" s="69">
        <f>'[1]Группа 4'!BE24</f>
        <v>6.6</v>
      </c>
      <c r="DY8" s="70"/>
      <c r="DZ8" s="70"/>
      <c r="EA8" s="70"/>
      <c r="EB8" s="70"/>
      <c r="EC8" s="69">
        <f>'[1]Группа 4'!BJ24</f>
        <v>5.222222222222222</v>
      </c>
      <c r="ED8" s="70"/>
      <c r="EE8" s="70"/>
      <c r="EF8" s="70"/>
      <c r="EG8" s="70"/>
      <c r="EH8" s="69"/>
      <c r="EI8" s="70"/>
      <c r="EJ8" s="70"/>
      <c r="EK8" s="70"/>
      <c r="EL8" s="70"/>
      <c r="EM8" s="69">
        <f>'[1]Группа 4'!AP24</f>
        <v>6.508771929824562</v>
      </c>
      <c r="EN8" s="70"/>
      <c r="EO8" s="70"/>
      <c r="EP8" s="70"/>
      <c r="EQ8" s="70"/>
      <c r="ER8" s="69"/>
      <c r="ES8" s="70"/>
      <c r="ET8" s="70"/>
      <c r="EU8" s="70"/>
      <c r="EV8" s="70"/>
      <c r="EW8" s="69"/>
      <c r="EX8" s="70"/>
      <c r="EY8" s="70"/>
      <c r="EZ8" s="70"/>
      <c r="FA8" s="70"/>
      <c r="FB8" s="69">
        <f>'[1]Группа 4'!AU24</f>
        <v>47.628111484260664</v>
      </c>
      <c r="FC8" s="70"/>
      <c r="FD8" s="70"/>
      <c r="FE8" s="70"/>
      <c r="FF8" s="70"/>
      <c r="FG8" s="69"/>
      <c r="FH8" s="70"/>
      <c r="FI8" s="70"/>
      <c r="FJ8" s="70"/>
      <c r="FK8" s="70"/>
      <c r="FL8" s="69">
        <f>'[1]Группа 4'!AZ24</f>
        <v>22.11801176245392</v>
      </c>
      <c r="FM8" s="70"/>
      <c r="FN8" s="70"/>
      <c r="FO8" s="70"/>
      <c r="FP8" s="70"/>
      <c r="FQ8" s="69"/>
      <c r="FR8" s="70"/>
      <c r="FS8" s="70"/>
      <c r="FT8" s="70"/>
      <c r="FU8" s="70"/>
      <c r="FV8" s="69">
        <f>'[1]Группа 4'!BO24</f>
        <v>5.222222222222222</v>
      </c>
      <c r="FW8" s="70"/>
      <c r="FX8" s="70"/>
      <c r="FY8" s="70"/>
      <c r="FZ8" s="70"/>
      <c r="GA8" s="69">
        <f>'[1]Группа 4'!BY24</f>
        <v>5.222222222222222</v>
      </c>
      <c r="GB8" s="70"/>
      <c r="GC8" s="70"/>
      <c r="GD8" s="70"/>
      <c r="GE8" s="70"/>
      <c r="GF8" s="69">
        <f>'[1]Группа 4'!BT24</f>
        <v>5.0602006688963215</v>
      </c>
      <c r="GG8" s="70"/>
      <c r="GH8" s="70"/>
      <c r="GI8" s="70"/>
      <c r="GJ8" s="70"/>
      <c r="GK8" s="69"/>
      <c r="GL8" s="70"/>
      <c r="GM8" s="70"/>
      <c r="GN8" s="70"/>
      <c r="GO8" s="70"/>
    </row>
    <row r="9" spans="1:197" s="61" customFormat="1" ht="16.5" thickBot="1">
      <c r="A9" s="67"/>
      <c r="B9" s="68">
        <v>5</v>
      </c>
      <c r="C9" s="69">
        <f>'[1]Группа 5'!G35</f>
        <v>90.65411594117762</v>
      </c>
      <c r="D9" s="70"/>
      <c r="E9" s="70"/>
      <c r="F9" s="70"/>
      <c r="G9" s="70"/>
      <c r="H9" s="69">
        <f>'[1]Группа 5'!L35</f>
        <v>30.278571428571432</v>
      </c>
      <c r="I9" s="70"/>
      <c r="J9" s="70"/>
      <c r="K9" s="70"/>
      <c r="L9" s="70"/>
      <c r="M9" s="69">
        <f>'[1]Группа 5'!Q35</f>
        <v>7.2</v>
      </c>
      <c r="N9" s="70"/>
      <c r="O9" s="70"/>
      <c r="P9" s="70"/>
      <c r="Q9" s="70"/>
      <c r="R9" s="69">
        <f>'[1]Группа 5'!V35</f>
        <v>18.301624418370608</v>
      </c>
      <c r="S9" s="70"/>
      <c r="T9" s="70"/>
      <c r="U9" s="70"/>
      <c r="V9" s="70"/>
      <c r="W9" s="69">
        <f>'[1]Группа 5'!AA35</f>
        <v>6.226415094339623</v>
      </c>
      <c r="X9" s="70"/>
      <c r="Y9" s="70"/>
      <c r="Z9" s="70"/>
      <c r="AA9" s="70"/>
      <c r="AB9" s="69">
        <f>'[1]Группа 5'!AF35</f>
        <v>23.84025974025974</v>
      </c>
      <c r="AC9" s="70"/>
      <c r="AD9" s="70"/>
      <c r="AE9" s="70"/>
      <c r="AF9" s="70"/>
      <c r="AG9" s="69">
        <f>'[1]Группа 5'!AU35</f>
        <v>20.991666666666667</v>
      </c>
      <c r="AH9" s="70"/>
      <c r="AI9" s="70"/>
      <c r="AJ9" s="70"/>
      <c r="AK9" s="70"/>
      <c r="AL9" s="69">
        <f>'[1]Группа 5'!AZ35</f>
        <v>20.991666666666667</v>
      </c>
      <c r="AM9" s="70"/>
      <c r="AN9" s="70"/>
      <c r="AO9" s="70"/>
      <c r="AP9" s="70"/>
      <c r="AQ9" s="69">
        <f>'[1]Группа 5'!AK35</f>
        <v>12.5</v>
      </c>
      <c r="AR9" s="70"/>
      <c r="AS9" s="70"/>
      <c r="AT9" s="70"/>
      <c r="AU9" s="70"/>
      <c r="AV9" s="69"/>
      <c r="AW9" s="70"/>
      <c r="AX9" s="70"/>
      <c r="AY9" s="70"/>
      <c r="AZ9" s="70"/>
      <c r="BA9" s="69">
        <f>'[1]Группа 5'!AP35</f>
        <v>10.232558139534884</v>
      </c>
      <c r="BB9" s="70"/>
      <c r="BC9" s="70"/>
      <c r="BD9" s="70"/>
      <c r="BE9" s="70"/>
      <c r="BF9" s="69">
        <f>'[1]Группа 5'!BE35</f>
        <v>7.125</v>
      </c>
      <c r="BG9" s="70"/>
      <c r="BH9" s="70"/>
      <c r="BI9" s="70"/>
      <c r="BJ9" s="70"/>
      <c r="BK9" s="69"/>
      <c r="BL9" s="70"/>
      <c r="BM9" s="70"/>
      <c r="BN9" s="70"/>
      <c r="BO9" s="70"/>
      <c r="BP9" s="69"/>
      <c r="BQ9" s="70"/>
      <c r="BR9" s="70"/>
      <c r="BS9" s="70"/>
      <c r="BT9" s="70"/>
      <c r="BU9" s="69">
        <f>'[1]Группа 5'!BJ35</f>
        <v>33.92601010101011</v>
      </c>
      <c r="BV9" s="70"/>
      <c r="BW9" s="70"/>
      <c r="BX9" s="70"/>
      <c r="BY9" s="70"/>
      <c r="BZ9" s="69"/>
      <c r="CA9" s="70"/>
      <c r="CB9" s="70"/>
      <c r="CC9" s="70"/>
      <c r="CD9" s="70"/>
      <c r="CE9" s="69">
        <f>'[1]Группа 5'!BO35</f>
        <v>12.107142857142858</v>
      </c>
      <c r="CF9" s="70"/>
      <c r="CG9" s="70"/>
      <c r="CH9" s="70"/>
      <c r="CI9" s="70"/>
      <c r="CJ9" s="69">
        <f>'[1]Группа 5'!BT16</f>
        <v>6</v>
      </c>
      <c r="CK9" s="70"/>
      <c r="CL9" s="70"/>
      <c r="CM9" s="70"/>
      <c r="CN9" s="70"/>
      <c r="CO9" s="69">
        <f>'[1]Группа 5'!CD35</f>
        <v>6.107142857142858</v>
      </c>
      <c r="CP9" s="70"/>
      <c r="CQ9" s="70"/>
      <c r="CR9" s="70"/>
      <c r="CS9" s="70"/>
      <c r="CT9" s="69"/>
      <c r="CU9" s="70"/>
      <c r="CV9" s="70"/>
      <c r="CW9" s="70"/>
      <c r="CX9" s="70"/>
      <c r="CY9" s="69"/>
      <c r="CZ9" s="70"/>
      <c r="DA9" s="70"/>
      <c r="DB9" s="70"/>
      <c r="DC9" s="70"/>
      <c r="DD9" s="69"/>
      <c r="DE9" s="70"/>
      <c r="DF9" s="70"/>
      <c r="DG9" s="70"/>
      <c r="DH9" s="70"/>
      <c r="DI9" s="69">
        <f>'[1]Группа 5'!CI35</f>
        <v>12.107142857142858</v>
      </c>
      <c r="DJ9" s="70"/>
      <c r="DK9" s="70"/>
      <c r="DL9" s="70"/>
      <c r="DM9" s="70"/>
      <c r="DN9" s="69"/>
      <c r="DO9" s="70"/>
      <c r="DP9" s="70"/>
      <c r="DQ9" s="70"/>
      <c r="DR9" s="70"/>
      <c r="DS9" s="69">
        <f>'[1]Группа 5'!CN35</f>
        <v>36.40588235294118</v>
      </c>
      <c r="DT9" s="70"/>
      <c r="DU9" s="70"/>
      <c r="DV9" s="70"/>
      <c r="DW9" s="70"/>
      <c r="DX9" s="69">
        <f>'[1]Группа 5'!EB35</f>
        <v>28.453205128205127</v>
      </c>
      <c r="DY9" s="70"/>
      <c r="DZ9" s="70"/>
      <c r="EA9" s="70"/>
      <c r="EB9" s="70"/>
      <c r="EC9" s="69"/>
      <c r="ED9" s="70"/>
      <c r="EE9" s="70"/>
      <c r="EF9" s="70"/>
      <c r="EG9" s="70"/>
      <c r="EH9" s="69">
        <f>'[1]Группа 5'!CS35</f>
        <v>6</v>
      </c>
      <c r="EI9" s="70"/>
      <c r="EJ9" s="70"/>
      <c r="EK9" s="70"/>
      <c r="EL9" s="70"/>
      <c r="EM9" s="69">
        <f>'[1]Группа 5'!CX35</f>
        <v>23.356632389965725</v>
      </c>
      <c r="EN9" s="70"/>
      <c r="EO9" s="70"/>
      <c r="EP9" s="70"/>
      <c r="EQ9" s="70"/>
      <c r="ER9" s="69"/>
      <c r="ES9" s="70"/>
      <c r="ET9" s="70"/>
      <c r="EU9" s="70"/>
      <c r="EV9" s="70"/>
      <c r="EW9" s="69">
        <f>'[1]Группа 5'!DC35</f>
        <v>28.47564102564103</v>
      </c>
      <c r="EX9" s="70"/>
      <c r="EY9" s="70"/>
      <c r="EZ9" s="70"/>
      <c r="FA9" s="70"/>
      <c r="FB9" s="69">
        <f>'[1]Группа 5'!DH35</f>
        <v>54.78199984974833</v>
      </c>
      <c r="FC9" s="70"/>
      <c r="FD9" s="70"/>
      <c r="FE9" s="70"/>
      <c r="FF9" s="70"/>
      <c r="FG9" s="69">
        <f>'[1]Группа 5'!DM35</f>
        <v>22.97325870646766</v>
      </c>
      <c r="FH9" s="70"/>
      <c r="FI9" s="70"/>
      <c r="FJ9" s="70"/>
      <c r="FK9" s="70"/>
      <c r="FL9" s="69">
        <f>'[1]Группа 5'!DR35</f>
        <v>131.96976542539133</v>
      </c>
      <c r="FM9" s="70"/>
      <c r="FN9" s="70"/>
      <c r="FO9" s="70"/>
      <c r="FP9" s="70"/>
      <c r="FQ9" s="69">
        <f>'[1]Группа 5'!DW35</f>
        <v>49.97678571428571</v>
      </c>
      <c r="FR9" s="70"/>
      <c r="FS9" s="70"/>
      <c r="FT9" s="70"/>
      <c r="FU9" s="70"/>
      <c r="FV9" s="69">
        <f>'[1]Группа 5'!EG35</f>
        <v>51.132770902856485</v>
      </c>
      <c r="FW9" s="70"/>
      <c r="FX9" s="70"/>
      <c r="FY9" s="70"/>
      <c r="FZ9" s="70"/>
      <c r="GA9" s="69"/>
      <c r="GB9" s="70"/>
      <c r="GC9" s="70"/>
      <c r="GD9" s="70"/>
      <c r="GE9" s="70"/>
      <c r="GF9" s="69">
        <f>'[1]Группа 5'!EQ35</f>
        <v>20.991666666666667</v>
      </c>
      <c r="GG9" s="70"/>
      <c r="GH9" s="70"/>
      <c r="GI9" s="70"/>
      <c r="GJ9" s="70"/>
      <c r="GK9" s="69">
        <f>'[1]Группа 5'!EL35</f>
        <v>6.666666666666667</v>
      </c>
      <c r="GL9" s="70"/>
      <c r="GM9" s="70"/>
      <c r="GN9" s="70"/>
      <c r="GO9" s="70"/>
    </row>
    <row r="10" spans="1:197" s="22" customFormat="1" ht="16.5" thickBot="1">
      <c r="A10" s="71" t="s">
        <v>4</v>
      </c>
      <c r="B10" s="72" t="s">
        <v>3</v>
      </c>
      <c r="C10" s="73" t="s">
        <v>37</v>
      </c>
      <c r="D10" s="74" t="s">
        <v>15</v>
      </c>
      <c r="E10" s="74" t="s">
        <v>25</v>
      </c>
      <c r="F10" s="74" t="s">
        <v>84</v>
      </c>
      <c r="G10" s="74" t="s">
        <v>31</v>
      </c>
      <c r="H10" s="73" t="s">
        <v>23</v>
      </c>
      <c r="I10" s="74" t="s">
        <v>27</v>
      </c>
      <c r="J10" s="74" t="s">
        <v>25</v>
      </c>
      <c r="K10" s="74" t="s">
        <v>84</v>
      </c>
      <c r="L10" s="75" t="s">
        <v>26</v>
      </c>
      <c r="M10" s="72" t="s">
        <v>229</v>
      </c>
      <c r="N10" s="76" t="s">
        <v>27</v>
      </c>
      <c r="O10" s="76" t="s">
        <v>25</v>
      </c>
      <c r="P10" s="76" t="s">
        <v>84</v>
      </c>
      <c r="Q10" s="77" t="s">
        <v>26</v>
      </c>
      <c r="R10" s="73" t="s">
        <v>36</v>
      </c>
      <c r="S10" s="74" t="s">
        <v>27</v>
      </c>
      <c r="T10" s="74" t="s">
        <v>25</v>
      </c>
      <c r="U10" s="74" t="s">
        <v>84</v>
      </c>
      <c r="V10" s="75" t="s">
        <v>26</v>
      </c>
      <c r="W10" s="73" t="s">
        <v>5</v>
      </c>
      <c r="X10" s="74" t="s">
        <v>27</v>
      </c>
      <c r="Y10" s="74" t="s">
        <v>25</v>
      </c>
      <c r="Z10" s="74" t="s">
        <v>84</v>
      </c>
      <c r="AA10" s="75" t="s">
        <v>26</v>
      </c>
      <c r="AB10" s="73" t="s">
        <v>0</v>
      </c>
      <c r="AC10" s="74" t="s">
        <v>27</v>
      </c>
      <c r="AD10" s="74" t="s">
        <v>25</v>
      </c>
      <c r="AE10" s="74" t="s">
        <v>84</v>
      </c>
      <c r="AF10" s="75" t="s">
        <v>26</v>
      </c>
      <c r="AG10" s="72" t="s">
        <v>171</v>
      </c>
      <c r="AH10" s="76" t="s">
        <v>27</v>
      </c>
      <c r="AI10" s="76" t="s">
        <v>25</v>
      </c>
      <c r="AJ10" s="76" t="s">
        <v>84</v>
      </c>
      <c r="AK10" s="77" t="s">
        <v>26</v>
      </c>
      <c r="AL10" s="72" t="s">
        <v>102</v>
      </c>
      <c r="AM10" s="76" t="s">
        <v>27</v>
      </c>
      <c r="AN10" s="76" t="s">
        <v>25</v>
      </c>
      <c r="AO10" s="76" t="s">
        <v>84</v>
      </c>
      <c r="AP10" s="77" t="s">
        <v>26</v>
      </c>
      <c r="AQ10" s="72" t="s">
        <v>99</v>
      </c>
      <c r="AR10" s="76" t="s">
        <v>27</v>
      </c>
      <c r="AS10" s="76" t="s">
        <v>25</v>
      </c>
      <c r="AT10" s="76" t="s">
        <v>84</v>
      </c>
      <c r="AU10" s="77" t="s">
        <v>26</v>
      </c>
      <c r="AV10" s="72" t="s">
        <v>307</v>
      </c>
      <c r="AW10" s="76" t="s">
        <v>27</v>
      </c>
      <c r="AX10" s="76" t="s">
        <v>25</v>
      </c>
      <c r="AY10" s="76" t="s">
        <v>84</v>
      </c>
      <c r="AZ10" s="77" t="s">
        <v>26</v>
      </c>
      <c r="BA10" s="72" t="s">
        <v>101</v>
      </c>
      <c r="BB10" s="76" t="s">
        <v>27</v>
      </c>
      <c r="BC10" s="76" t="s">
        <v>25</v>
      </c>
      <c r="BD10" s="76" t="s">
        <v>84</v>
      </c>
      <c r="BE10" s="77" t="s">
        <v>26</v>
      </c>
      <c r="BF10" s="73" t="s">
        <v>6</v>
      </c>
      <c r="BG10" s="74" t="s">
        <v>27</v>
      </c>
      <c r="BH10" s="74" t="s">
        <v>25</v>
      </c>
      <c r="BI10" s="74" t="s">
        <v>84</v>
      </c>
      <c r="BJ10" s="75" t="s">
        <v>26</v>
      </c>
      <c r="BK10" s="72" t="s">
        <v>279</v>
      </c>
      <c r="BL10" s="76" t="s">
        <v>27</v>
      </c>
      <c r="BM10" s="76" t="s">
        <v>25</v>
      </c>
      <c r="BN10" s="76" t="s">
        <v>84</v>
      </c>
      <c r="BO10" s="77" t="s">
        <v>26</v>
      </c>
      <c r="BP10" s="72" t="s">
        <v>96</v>
      </c>
      <c r="BQ10" s="76" t="s">
        <v>27</v>
      </c>
      <c r="BR10" s="76" t="s">
        <v>25</v>
      </c>
      <c r="BS10" s="76" t="s">
        <v>84</v>
      </c>
      <c r="BT10" s="77" t="s">
        <v>26</v>
      </c>
      <c r="BU10" s="72" t="s">
        <v>91</v>
      </c>
      <c r="BV10" s="76" t="s">
        <v>27</v>
      </c>
      <c r="BW10" s="76" t="s">
        <v>25</v>
      </c>
      <c r="BX10" s="76" t="s">
        <v>84</v>
      </c>
      <c r="BY10" s="77" t="s">
        <v>26</v>
      </c>
      <c r="BZ10" s="72" t="s">
        <v>92</v>
      </c>
      <c r="CA10" s="76" t="s">
        <v>27</v>
      </c>
      <c r="CB10" s="76" t="s">
        <v>25</v>
      </c>
      <c r="CC10" s="76" t="s">
        <v>84</v>
      </c>
      <c r="CD10" s="77" t="s">
        <v>26</v>
      </c>
      <c r="CE10" s="73" t="s">
        <v>16</v>
      </c>
      <c r="CF10" s="74" t="s">
        <v>27</v>
      </c>
      <c r="CG10" s="74" t="s">
        <v>25</v>
      </c>
      <c r="CH10" s="74" t="s">
        <v>84</v>
      </c>
      <c r="CI10" s="75" t="s">
        <v>26</v>
      </c>
      <c r="CJ10" s="78" t="s">
        <v>413</v>
      </c>
      <c r="CK10" s="79" t="s">
        <v>27</v>
      </c>
      <c r="CL10" s="79" t="s">
        <v>25</v>
      </c>
      <c r="CM10" s="79" t="s">
        <v>84</v>
      </c>
      <c r="CN10" s="80" t="s">
        <v>26</v>
      </c>
      <c r="CO10" s="81" t="s">
        <v>440</v>
      </c>
      <c r="CP10" s="82" t="s">
        <v>27</v>
      </c>
      <c r="CQ10" s="82" t="s">
        <v>25</v>
      </c>
      <c r="CR10" s="82" t="s">
        <v>84</v>
      </c>
      <c r="CS10" s="83" t="s">
        <v>26</v>
      </c>
      <c r="CT10" s="81" t="s">
        <v>194</v>
      </c>
      <c r="CU10" s="82" t="s">
        <v>27</v>
      </c>
      <c r="CV10" s="82" t="s">
        <v>25</v>
      </c>
      <c r="CW10" s="82" t="s">
        <v>84</v>
      </c>
      <c r="CX10" s="83" t="s">
        <v>26</v>
      </c>
      <c r="CY10" s="78" t="s">
        <v>441</v>
      </c>
      <c r="CZ10" s="79" t="s">
        <v>27</v>
      </c>
      <c r="DA10" s="79" t="s">
        <v>25</v>
      </c>
      <c r="DB10" s="79" t="s">
        <v>84</v>
      </c>
      <c r="DC10" s="80" t="s">
        <v>26</v>
      </c>
      <c r="DD10" s="73" t="s">
        <v>90</v>
      </c>
      <c r="DE10" s="74" t="s">
        <v>27</v>
      </c>
      <c r="DF10" s="74" t="s">
        <v>25</v>
      </c>
      <c r="DG10" s="74" t="s">
        <v>84</v>
      </c>
      <c r="DH10" s="75" t="s">
        <v>26</v>
      </c>
      <c r="DI10" s="78" t="s">
        <v>445</v>
      </c>
      <c r="DJ10" s="79" t="s">
        <v>27</v>
      </c>
      <c r="DK10" s="79" t="s">
        <v>25</v>
      </c>
      <c r="DL10" s="79" t="s">
        <v>84</v>
      </c>
      <c r="DM10" s="80" t="s">
        <v>26</v>
      </c>
      <c r="DN10" s="73" t="s">
        <v>442</v>
      </c>
      <c r="DO10" s="74" t="s">
        <v>27</v>
      </c>
      <c r="DP10" s="74" t="s">
        <v>25</v>
      </c>
      <c r="DQ10" s="74" t="s">
        <v>84</v>
      </c>
      <c r="DR10" s="75" t="s">
        <v>26</v>
      </c>
      <c r="DS10" s="73" t="s">
        <v>88</v>
      </c>
      <c r="DT10" s="74" t="s">
        <v>27</v>
      </c>
      <c r="DU10" s="74" t="s">
        <v>25</v>
      </c>
      <c r="DV10" s="74" t="s">
        <v>84</v>
      </c>
      <c r="DW10" s="75" t="s">
        <v>26</v>
      </c>
      <c r="DX10" s="73" t="s">
        <v>94</v>
      </c>
      <c r="DY10" s="74" t="s">
        <v>27</v>
      </c>
      <c r="DZ10" s="74" t="s">
        <v>25</v>
      </c>
      <c r="EA10" s="74" t="s">
        <v>84</v>
      </c>
      <c r="EB10" s="75" t="s">
        <v>26</v>
      </c>
      <c r="EC10" s="72" t="s">
        <v>376</v>
      </c>
      <c r="ED10" s="76" t="s">
        <v>27</v>
      </c>
      <c r="EE10" s="76" t="s">
        <v>25</v>
      </c>
      <c r="EF10" s="76" t="s">
        <v>84</v>
      </c>
      <c r="EG10" s="77" t="s">
        <v>26</v>
      </c>
      <c r="EH10" s="72" t="s">
        <v>33</v>
      </c>
      <c r="EI10" s="76" t="s">
        <v>27</v>
      </c>
      <c r="EJ10" s="76" t="s">
        <v>25</v>
      </c>
      <c r="EK10" s="76" t="s">
        <v>84</v>
      </c>
      <c r="EL10" s="77" t="s">
        <v>26</v>
      </c>
      <c r="EM10" s="73" t="s">
        <v>95</v>
      </c>
      <c r="EN10" s="74" t="s">
        <v>27</v>
      </c>
      <c r="EO10" s="74" t="s">
        <v>25</v>
      </c>
      <c r="EP10" s="74" t="s">
        <v>84</v>
      </c>
      <c r="EQ10" s="75" t="s">
        <v>26</v>
      </c>
      <c r="ER10" s="73" t="s">
        <v>98</v>
      </c>
      <c r="ES10" s="74" t="s">
        <v>27</v>
      </c>
      <c r="ET10" s="74" t="s">
        <v>25</v>
      </c>
      <c r="EU10" s="74" t="s">
        <v>84</v>
      </c>
      <c r="EV10" s="75" t="s">
        <v>26</v>
      </c>
      <c r="EW10" s="72" t="s">
        <v>14</v>
      </c>
      <c r="EX10" s="76" t="s">
        <v>27</v>
      </c>
      <c r="EY10" s="76" t="s">
        <v>25</v>
      </c>
      <c r="EZ10" s="76" t="s">
        <v>84</v>
      </c>
      <c r="FA10" s="77" t="s">
        <v>26</v>
      </c>
      <c r="FB10" s="73" t="s">
        <v>17</v>
      </c>
      <c r="FC10" s="74" t="s">
        <v>27</v>
      </c>
      <c r="FD10" s="74" t="s">
        <v>25</v>
      </c>
      <c r="FE10" s="74" t="s">
        <v>84</v>
      </c>
      <c r="FF10" s="75" t="s">
        <v>26</v>
      </c>
      <c r="FG10" s="73" t="s">
        <v>22</v>
      </c>
      <c r="FH10" s="74" t="s">
        <v>27</v>
      </c>
      <c r="FI10" s="74" t="s">
        <v>25</v>
      </c>
      <c r="FJ10" s="74" t="s">
        <v>84</v>
      </c>
      <c r="FK10" s="75" t="s">
        <v>26</v>
      </c>
      <c r="FL10" s="73" t="s">
        <v>1</v>
      </c>
      <c r="FM10" s="74" t="s">
        <v>27</v>
      </c>
      <c r="FN10" s="74" t="s">
        <v>25</v>
      </c>
      <c r="FO10" s="74" t="s">
        <v>84</v>
      </c>
      <c r="FP10" s="75" t="s">
        <v>26</v>
      </c>
      <c r="FQ10" s="72" t="s">
        <v>18</v>
      </c>
      <c r="FR10" s="76" t="s">
        <v>27</v>
      </c>
      <c r="FS10" s="76" t="s">
        <v>25</v>
      </c>
      <c r="FT10" s="76" t="s">
        <v>84</v>
      </c>
      <c r="FU10" s="77" t="s">
        <v>26</v>
      </c>
      <c r="FV10" s="73" t="s">
        <v>2</v>
      </c>
      <c r="FW10" s="74" t="s">
        <v>27</v>
      </c>
      <c r="FX10" s="74" t="s">
        <v>25</v>
      </c>
      <c r="FY10" s="74" t="s">
        <v>84</v>
      </c>
      <c r="FZ10" s="75" t="s">
        <v>26</v>
      </c>
      <c r="GA10" s="73" t="s">
        <v>7</v>
      </c>
      <c r="GB10" s="74" t="s">
        <v>27</v>
      </c>
      <c r="GC10" s="74" t="s">
        <v>25</v>
      </c>
      <c r="GD10" s="74" t="s">
        <v>84</v>
      </c>
      <c r="GE10" s="75" t="s">
        <v>26</v>
      </c>
      <c r="GF10" s="72" t="s">
        <v>89</v>
      </c>
      <c r="GG10" s="76" t="s">
        <v>27</v>
      </c>
      <c r="GH10" s="76" t="s">
        <v>25</v>
      </c>
      <c r="GI10" s="76" t="s">
        <v>84</v>
      </c>
      <c r="GJ10" s="77" t="s">
        <v>26</v>
      </c>
      <c r="GK10" s="72" t="s">
        <v>172</v>
      </c>
      <c r="GL10" s="76" t="s">
        <v>27</v>
      </c>
      <c r="GM10" s="76" t="s">
        <v>25</v>
      </c>
      <c r="GN10" s="76" t="s">
        <v>84</v>
      </c>
      <c r="GO10" s="77" t="s">
        <v>26</v>
      </c>
    </row>
    <row r="11" spans="1:197" ht="15.75">
      <c r="A11" s="18" t="s">
        <v>443</v>
      </c>
      <c r="B11" s="18">
        <f>COUNTA(B12:B355)</f>
        <v>187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22" customFormat="1" ht="15.75">
      <c r="A12" s="36"/>
      <c r="B12" s="37"/>
      <c r="C12" s="38"/>
      <c r="D12" s="39"/>
      <c r="E12" s="39"/>
      <c r="F12" s="39"/>
      <c r="G12" s="39"/>
      <c r="H12" s="38"/>
      <c r="I12" s="39"/>
      <c r="J12" s="39"/>
      <c r="K12" s="39"/>
      <c r="L12" s="40"/>
      <c r="M12" s="37"/>
      <c r="N12" s="41"/>
      <c r="O12" s="41"/>
      <c r="P12" s="41"/>
      <c r="Q12" s="42"/>
      <c r="R12" s="38"/>
      <c r="S12" s="39"/>
      <c r="T12" s="39"/>
      <c r="U12" s="39"/>
      <c r="V12" s="40"/>
      <c r="W12" s="38"/>
      <c r="X12" s="39"/>
      <c r="Y12" s="39"/>
      <c r="Z12" s="39"/>
      <c r="AA12" s="40"/>
      <c r="AB12" s="38"/>
      <c r="AC12" s="39"/>
      <c r="AD12" s="39"/>
      <c r="AE12" s="39"/>
      <c r="AF12" s="40"/>
      <c r="AG12" s="37"/>
      <c r="AH12" s="41"/>
      <c r="AI12" s="41"/>
      <c r="AJ12" s="41"/>
      <c r="AK12" s="42"/>
      <c r="AL12" s="37"/>
      <c r="AM12" s="41"/>
      <c r="AN12" s="41"/>
      <c r="AO12" s="41"/>
      <c r="AP12" s="42"/>
      <c r="AQ12" s="37"/>
      <c r="AR12" s="41"/>
      <c r="AS12" s="41"/>
      <c r="AT12" s="41"/>
      <c r="AU12" s="42"/>
      <c r="AV12" s="38"/>
      <c r="AW12" s="39"/>
      <c r="AX12" s="39"/>
      <c r="AY12" s="39"/>
      <c r="AZ12" s="40"/>
      <c r="BA12" s="37"/>
      <c r="BB12" s="41"/>
      <c r="BC12" s="41"/>
      <c r="BD12" s="41"/>
      <c r="BE12" s="42"/>
      <c r="BF12" s="38"/>
      <c r="BG12" s="39"/>
      <c r="BH12" s="39"/>
      <c r="BI12" s="39"/>
      <c r="BJ12" s="40"/>
      <c r="BK12" s="37"/>
      <c r="BL12" s="41"/>
      <c r="BM12" s="41"/>
      <c r="BN12" s="41"/>
      <c r="BO12" s="42"/>
      <c r="BP12" s="37"/>
      <c r="BQ12" s="41"/>
      <c r="BR12" s="41"/>
      <c r="BS12" s="41"/>
      <c r="BT12" s="42"/>
      <c r="BU12" s="37"/>
      <c r="BV12" s="41"/>
      <c r="BW12" s="41"/>
      <c r="BX12" s="41"/>
      <c r="BY12" s="42"/>
      <c r="BZ12" s="37"/>
      <c r="CA12" s="41"/>
      <c r="CB12" s="41"/>
      <c r="CC12" s="41"/>
      <c r="CD12" s="42"/>
      <c r="CE12" s="38"/>
      <c r="CF12" s="39"/>
      <c r="CG12" s="39"/>
      <c r="CH12" s="39"/>
      <c r="CI12" s="40"/>
      <c r="CJ12" s="38"/>
      <c r="CK12" s="39"/>
      <c r="CL12" s="39"/>
      <c r="CM12" s="39"/>
      <c r="CN12" s="40"/>
      <c r="CO12" s="38"/>
      <c r="CP12" s="39"/>
      <c r="CQ12" s="39"/>
      <c r="CR12" s="39"/>
      <c r="CS12" s="40"/>
      <c r="CT12" s="38"/>
      <c r="CU12" s="39"/>
      <c r="CV12" s="39"/>
      <c r="CW12" s="39"/>
      <c r="CX12" s="40"/>
      <c r="CY12" s="38"/>
      <c r="CZ12" s="39"/>
      <c r="DA12" s="39"/>
      <c r="DB12" s="39"/>
      <c r="DC12" s="40"/>
      <c r="DD12" s="38"/>
      <c r="DE12" s="39"/>
      <c r="DF12" s="39"/>
      <c r="DG12" s="39"/>
      <c r="DH12" s="40"/>
      <c r="DI12" s="38"/>
      <c r="DJ12" s="39"/>
      <c r="DK12" s="39"/>
      <c r="DL12" s="39"/>
      <c r="DM12" s="40"/>
      <c r="DN12" s="38"/>
      <c r="DO12" s="39"/>
      <c r="DP12" s="39"/>
      <c r="DQ12" s="39"/>
      <c r="DR12" s="40"/>
      <c r="DS12" s="38"/>
      <c r="DT12" s="39"/>
      <c r="DU12" s="39"/>
      <c r="DV12" s="39"/>
      <c r="DW12" s="40"/>
      <c r="DX12" s="38"/>
      <c r="DY12" s="39"/>
      <c r="DZ12" s="39"/>
      <c r="EA12" s="39"/>
      <c r="EB12" s="40"/>
      <c r="EC12" s="38"/>
      <c r="ED12" s="39"/>
      <c r="EE12" s="39"/>
      <c r="EF12" s="39"/>
      <c r="EG12" s="40"/>
      <c r="EH12" s="37"/>
      <c r="EI12" s="41"/>
      <c r="EJ12" s="41"/>
      <c r="EK12" s="41"/>
      <c r="EL12" s="42"/>
      <c r="EM12" s="38"/>
      <c r="EN12" s="39"/>
      <c r="EO12" s="39"/>
      <c r="EP12" s="39"/>
      <c r="EQ12" s="40"/>
      <c r="ER12" s="38"/>
      <c r="ES12" s="39"/>
      <c r="ET12" s="39"/>
      <c r="EU12" s="39"/>
      <c r="EV12" s="40"/>
      <c r="EW12" s="37"/>
      <c r="EX12" s="41"/>
      <c r="EY12" s="41"/>
      <c r="EZ12" s="41"/>
      <c r="FA12" s="42"/>
      <c r="FB12" s="38"/>
      <c r="FC12" s="39"/>
      <c r="FD12" s="39"/>
      <c r="FE12" s="39"/>
      <c r="FF12" s="40"/>
      <c r="FG12" s="38"/>
      <c r="FH12" s="39"/>
      <c r="FI12" s="39"/>
      <c r="FJ12" s="39"/>
      <c r="FK12" s="40"/>
      <c r="FL12" s="38"/>
      <c r="FM12" s="39"/>
      <c r="FN12" s="39"/>
      <c r="FO12" s="39"/>
      <c r="FP12" s="40"/>
      <c r="FQ12" s="37"/>
      <c r="FR12" s="41"/>
      <c r="FS12" s="41"/>
      <c r="FT12" s="41"/>
      <c r="FU12" s="42"/>
      <c r="FV12" s="38"/>
      <c r="FW12" s="39"/>
      <c r="FX12" s="39"/>
      <c r="FY12" s="39"/>
      <c r="FZ12" s="40"/>
      <c r="GA12" s="38"/>
      <c r="GB12" s="39"/>
      <c r="GC12" s="39"/>
      <c r="GD12" s="39"/>
      <c r="GE12" s="40"/>
      <c r="GF12" s="37"/>
      <c r="GG12" s="41"/>
      <c r="GH12" s="41"/>
      <c r="GI12" s="41"/>
      <c r="GJ12" s="42"/>
      <c r="GK12" s="37"/>
      <c r="GL12" s="41"/>
      <c r="GM12" s="41"/>
      <c r="GN12" s="41"/>
      <c r="GO12" s="42"/>
    </row>
    <row r="13" spans="1:197" s="22" customFormat="1" ht="15.75">
      <c r="A13" s="49">
        <v>1</v>
      </c>
      <c r="B13" s="43" t="s">
        <v>226</v>
      </c>
      <c r="C13" s="38"/>
      <c r="D13" s="39"/>
      <c r="E13" s="39"/>
      <c r="F13" s="39"/>
      <c r="G13" s="39"/>
      <c r="H13" s="38"/>
      <c r="I13" s="39"/>
      <c r="J13" s="39"/>
      <c r="K13" s="39"/>
      <c r="L13" s="40"/>
      <c r="M13" s="37"/>
      <c r="N13" s="41"/>
      <c r="O13" s="41"/>
      <c r="P13" s="41"/>
      <c r="Q13" s="42"/>
      <c r="R13" s="38"/>
      <c r="S13" s="39"/>
      <c r="T13" s="39"/>
      <c r="U13" s="39"/>
      <c r="V13" s="40"/>
      <c r="W13" s="38"/>
      <c r="X13" s="39"/>
      <c r="Y13" s="39"/>
      <c r="Z13" s="39"/>
      <c r="AA13" s="40"/>
      <c r="AB13" s="38"/>
      <c r="AC13" s="39"/>
      <c r="AD13" s="39"/>
      <c r="AE13" s="39"/>
      <c r="AF13" s="40"/>
      <c r="AG13" s="37"/>
      <c r="AH13" s="41"/>
      <c r="AI13" s="41"/>
      <c r="AJ13" s="41"/>
      <c r="AK13" s="42"/>
      <c r="AL13" s="37"/>
      <c r="AM13" s="41"/>
      <c r="AN13" s="41"/>
      <c r="AO13" s="41"/>
      <c r="AP13" s="42"/>
      <c r="AQ13" s="37"/>
      <c r="AR13" s="41"/>
      <c r="AS13" s="41"/>
      <c r="AT13" s="41"/>
      <c r="AU13" s="42"/>
      <c r="AV13" s="38"/>
      <c r="AW13" s="39"/>
      <c r="AX13" s="39"/>
      <c r="AY13" s="39"/>
      <c r="AZ13" s="40"/>
      <c r="BA13" s="37"/>
      <c r="BB13" s="41"/>
      <c r="BC13" s="41"/>
      <c r="BD13" s="41"/>
      <c r="BE13" s="42"/>
      <c r="BF13" s="38"/>
      <c r="BG13" s="39"/>
      <c r="BH13" s="39"/>
      <c r="BI13" s="39"/>
      <c r="BJ13" s="40"/>
      <c r="BK13" s="37"/>
      <c r="BL13" s="41"/>
      <c r="BM13" s="41"/>
      <c r="BN13" s="41"/>
      <c r="BO13" s="42"/>
      <c r="BP13" s="37"/>
      <c r="BQ13" s="41"/>
      <c r="BR13" s="41"/>
      <c r="BS13" s="41"/>
      <c r="BT13" s="42"/>
      <c r="BU13" s="37"/>
      <c r="BV13" s="41"/>
      <c r="BW13" s="41"/>
      <c r="BX13" s="41"/>
      <c r="BY13" s="42"/>
      <c r="BZ13" s="37"/>
      <c r="CA13" s="41"/>
      <c r="CB13" s="41"/>
      <c r="CC13" s="41"/>
      <c r="CD13" s="42"/>
      <c r="CE13" s="38"/>
      <c r="CF13" s="39"/>
      <c r="CG13" s="39"/>
      <c r="CH13" s="39"/>
      <c r="CI13" s="40"/>
      <c r="CJ13" s="38"/>
      <c r="CK13" s="39"/>
      <c r="CL13" s="39"/>
      <c r="CM13" s="39"/>
      <c r="CN13" s="40"/>
      <c r="CO13" s="38"/>
      <c r="CP13" s="39"/>
      <c r="CQ13" s="39"/>
      <c r="CR13" s="39"/>
      <c r="CS13" s="40"/>
      <c r="CT13" s="38"/>
      <c r="CU13" s="39"/>
      <c r="CV13" s="39"/>
      <c r="CW13" s="39"/>
      <c r="CX13" s="40"/>
      <c r="CY13" s="38"/>
      <c r="CZ13" s="39"/>
      <c r="DA13" s="39"/>
      <c r="DB13" s="39"/>
      <c r="DC13" s="40"/>
      <c r="DD13" s="38"/>
      <c r="DE13" s="39"/>
      <c r="DF13" s="39"/>
      <c r="DG13" s="39"/>
      <c r="DH13" s="40"/>
      <c r="DI13" s="38"/>
      <c r="DJ13" s="39"/>
      <c r="DK13" s="39"/>
      <c r="DL13" s="39"/>
      <c r="DM13" s="40"/>
      <c r="DN13" s="38"/>
      <c r="DO13" s="39"/>
      <c r="DP13" s="39"/>
      <c r="DQ13" s="39"/>
      <c r="DR13" s="40"/>
      <c r="DS13" s="38"/>
      <c r="DT13" s="39"/>
      <c r="DU13" s="39"/>
      <c r="DV13" s="39"/>
      <c r="DW13" s="40"/>
      <c r="DX13" s="38"/>
      <c r="DY13" s="39"/>
      <c r="DZ13" s="39"/>
      <c r="EA13" s="39"/>
      <c r="EB13" s="40"/>
      <c r="EC13" s="38"/>
      <c r="ED13" s="39"/>
      <c r="EE13" s="39"/>
      <c r="EF13" s="39"/>
      <c r="EG13" s="40"/>
      <c r="EH13" s="37"/>
      <c r="EI13" s="41"/>
      <c r="EJ13" s="41"/>
      <c r="EK13" s="41"/>
      <c r="EL13" s="42"/>
      <c r="EM13" s="38"/>
      <c r="EN13" s="39"/>
      <c r="EO13" s="39"/>
      <c r="EP13" s="39"/>
      <c r="EQ13" s="40"/>
      <c r="ER13" s="38"/>
      <c r="ES13" s="39"/>
      <c r="ET13" s="39"/>
      <c r="EU13" s="39"/>
      <c r="EV13" s="40"/>
      <c r="EW13" s="37"/>
      <c r="EX13" s="41"/>
      <c r="EY13" s="41"/>
      <c r="EZ13" s="41"/>
      <c r="FA13" s="42"/>
      <c r="FB13" s="38"/>
      <c r="FC13" s="39"/>
      <c r="FD13" s="39"/>
      <c r="FE13" s="39"/>
      <c r="FF13" s="40"/>
      <c r="FG13" s="38"/>
      <c r="FH13" s="39"/>
      <c r="FI13" s="39"/>
      <c r="FJ13" s="39"/>
      <c r="FK13" s="40"/>
      <c r="FL13" t="s">
        <v>227</v>
      </c>
      <c r="FM13" s="12">
        <v>27</v>
      </c>
      <c r="FN13" s="12">
        <v>44</v>
      </c>
      <c r="FO13" s="43">
        <v>25</v>
      </c>
      <c r="FP13" s="44">
        <f>'[1]Группа 3'!GO4</f>
        <v>4.62962962962963</v>
      </c>
      <c r="FQ13" s="37"/>
      <c r="FR13" s="41"/>
      <c r="FS13" s="41"/>
      <c r="FT13" s="41"/>
      <c r="FU13" s="42"/>
      <c r="FV13" s="38"/>
      <c r="FW13" s="39"/>
      <c r="FX13" s="39"/>
      <c r="FY13" s="39"/>
      <c r="FZ13" s="40"/>
      <c r="GA13" s="38"/>
      <c r="GB13" s="39"/>
      <c r="GC13" s="39"/>
      <c r="GD13" s="39"/>
      <c r="GE13" s="40"/>
      <c r="GF13" s="37"/>
      <c r="GG13" s="41"/>
      <c r="GH13" s="41"/>
      <c r="GI13" s="41"/>
      <c r="GJ13" s="42"/>
      <c r="GK13" s="37"/>
      <c r="GL13" s="41"/>
      <c r="GM13" s="41"/>
      <c r="GN13" s="41"/>
      <c r="GO13" s="42"/>
    </row>
    <row r="14" spans="1:197" s="22" customFormat="1" ht="15.75">
      <c r="A14" s="49">
        <v>1</v>
      </c>
      <c r="B14" s="43" t="s">
        <v>316</v>
      </c>
      <c r="C14" s="38"/>
      <c r="D14" s="39"/>
      <c r="E14" s="39"/>
      <c r="F14" s="39"/>
      <c r="G14" s="39"/>
      <c r="H14" s="38"/>
      <c r="I14" s="39"/>
      <c r="J14" s="39"/>
      <c r="K14" s="39"/>
      <c r="L14" s="40"/>
      <c r="M14" s="37"/>
      <c r="N14" s="41"/>
      <c r="O14" s="41"/>
      <c r="P14" s="41"/>
      <c r="Q14" s="42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7"/>
      <c r="AH14" s="41"/>
      <c r="AI14" s="41"/>
      <c r="AJ14" s="41"/>
      <c r="AK14" s="42"/>
      <c r="AL14" s="37"/>
      <c r="AM14" s="41"/>
      <c r="AN14" s="41"/>
      <c r="AO14" s="41"/>
      <c r="AP14" s="42"/>
      <c r="AQ14" s="37"/>
      <c r="AR14" s="41"/>
      <c r="AS14" s="41"/>
      <c r="AT14" s="41"/>
      <c r="AU14" s="42"/>
      <c r="AV14" s="38"/>
      <c r="AW14" s="39"/>
      <c r="AX14" s="39"/>
      <c r="AY14" s="39"/>
      <c r="AZ14" s="40"/>
      <c r="BA14" s="37"/>
      <c r="BB14" s="41"/>
      <c r="BC14" s="41"/>
      <c r="BD14" s="41"/>
      <c r="BE14" s="42"/>
      <c r="BF14" s="38"/>
      <c r="BG14" s="39"/>
      <c r="BH14" s="39"/>
      <c r="BI14" s="39"/>
      <c r="BJ14" s="40"/>
      <c r="BK14" s="37"/>
      <c r="BL14" s="41"/>
      <c r="BM14" s="41"/>
      <c r="BN14" s="41"/>
      <c r="BO14" s="42"/>
      <c r="BP14" s="37"/>
      <c r="BQ14" s="41"/>
      <c r="BR14" s="41"/>
      <c r="BS14" s="41"/>
      <c r="BT14" s="42"/>
      <c r="BU14" s="37"/>
      <c r="BV14" s="41"/>
      <c r="BW14" s="41"/>
      <c r="BX14" s="41"/>
      <c r="BY14" s="42"/>
      <c r="BZ14" s="37"/>
      <c r="CA14" s="41"/>
      <c r="CB14" s="41"/>
      <c r="CC14" s="41"/>
      <c r="CD14" s="42"/>
      <c r="CE14" s="38"/>
      <c r="CF14" s="39"/>
      <c r="CG14" s="39"/>
      <c r="CH14" s="39"/>
      <c r="CI14" s="40"/>
      <c r="CJ14" s="38"/>
      <c r="CK14" s="39"/>
      <c r="CL14" s="39"/>
      <c r="CM14" s="39"/>
      <c r="CN14" s="40"/>
      <c r="CO14" s="38"/>
      <c r="CP14" s="39"/>
      <c r="CQ14" s="39"/>
      <c r="CR14" s="39"/>
      <c r="CS14" s="40"/>
      <c r="CT14" s="38"/>
      <c r="CU14" s="39"/>
      <c r="CV14" s="39"/>
      <c r="CW14" s="39"/>
      <c r="CX14" s="40"/>
      <c r="CY14" s="38"/>
      <c r="CZ14" s="39"/>
      <c r="DA14" s="39"/>
      <c r="DB14" s="39"/>
      <c r="DC14" s="40"/>
      <c r="DD14" s="38"/>
      <c r="DE14" s="39"/>
      <c r="DF14" s="39"/>
      <c r="DG14" s="39"/>
      <c r="DH14" s="40"/>
      <c r="DI14" s="38"/>
      <c r="DJ14" s="39"/>
      <c r="DK14" s="39"/>
      <c r="DL14" s="39"/>
      <c r="DM14" s="40"/>
      <c r="DN14" s="38"/>
      <c r="DO14" s="39"/>
      <c r="DP14" s="39"/>
      <c r="DQ14" s="39"/>
      <c r="DR14" s="40"/>
      <c r="DS14" s="38"/>
      <c r="DT14" s="39"/>
      <c r="DU14" s="39"/>
      <c r="DV14" s="39"/>
      <c r="DW14" s="40"/>
      <c r="DX14" s="38"/>
      <c r="DY14" s="39"/>
      <c r="DZ14" s="39"/>
      <c r="EA14" s="39"/>
      <c r="EB14" s="40"/>
      <c r="EC14" s="38"/>
      <c r="ED14" s="39"/>
      <c r="EE14" s="39"/>
      <c r="EF14" s="39"/>
      <c r="EG14" s="40"/>
      <c r="EH14" s="37"/>
      <c r="EI14" s="41"/>
      <c r="EJ14" s="41"/>
      <c r="EK14" s="41"/>
      <c r="EL14" s="42"/>
      <c r="EM14" s="38"/>
      <c r="EN14" s="39"/>
      <c r="EO14" s="39"/>
      <c r="EP14" s="39"/>
      <c r="EQ14" s="40"/>
      <c r="ER14" s="38"/>
      <c r="ES14" s="39"/>
      <c r="ET14" s="39"/>
      <c r="EU14" s="39"/>
      <c r="EV14" s="40"/>
      <c r="EW14" s="37"/>
      <c r="EX14" s="41"/>
      <c r="EY14" s="41"/>
      <c r="EZ14" s="41"/>
      <c r="FA14" s="42"/>
      <c r="FB14" s="38"/>
      <c r="FC14" s="39"/>
      <c r="FD14" s="39"/>
      <c r="FE14" s="39"/>
      <c r="FF14" s="40"/>
      <c r="FG14" s="38"/>
      <c r="FH14" s="39"/>
      <c r="FI14" s="39"/>
      <c r="FJ14" s="39"/>
      <c r="FK14" s="40"/>
      <c r="FL14"/>
      <c r="FM14" s="12"/>
      <c r="FN14" s="12"/>
      <c r="FO14" s="43"/>
      <c r="FP14" s="44"/>
      <c r="FQ14" s="37"/>
      <c r="FR14" s="41"/>
      <c r="FS14" s="41"/>
      <c r="FT14" s="41"/>
      <c r="FU14" s="42"/>
      <c r="FV14" s="38"/>
      <c r="FW14" s="39"/>
      <c r="FX14" s="39"/>
      <c r="FY14" s="39"/>
      <c r="FZ14" s="40"/>
      <c r="GA14" t="s">
        <v>317</v>
      </c>
      <c r="GB14" s="12">
        <v>43</v>
      </c>
      <c r="GC14" s="12">
        <v>52</v>
      </c>
      <c r="GD14" s="43">
        <v>14</v>
      </c>
      <c r="GE14" s="44">
        <f>'[1]Группа 3'!HX5</f>
        <v>4.209302325581396</v>
      </c>
      <c r="GF14" s="37"/>
      <c r="GG14" s="41"/>
      <c r="GH14" s="41"/>
      <c r="GI14" s="41"/>
      <c r="GJ14" s="42"/>
      <c r="GK14" s="37"/>
      <c r="GL14" s="41"/>
      <c r="GM14" s="41"/>
      <c r="GN14" s="41"/>
      <c r="GO14" s="42"/>
    </row>
    <row r="15" spans="1:197" s="22" customFormat="1" ht="15.75">
      <c r="A15" s="49">
        <v>2</v>
      </c>
      <c r="B15" s="43" t="s">
        <v>209</v>
      </c>
      <c r="C15" t="s">
        <v>67</v>
      </c>
      <c r="D15" s="12">
        <v>27</v>
      </c>
      <c r="E15" s="12">
        <v>96</v>
      </c>
      <c r="F15" s="43">
        <v>225</v>
      </c>
      <c r="G15" s="44">
        <f>'[1]Группа 2'!G4</f>
        <v>5.555555555555555</v>
      </c>
      <c r="H15" s="38"/>
      <c r="I15" s="39"/>
      <c r="J15" s="39"/>
      <c r="K15" s="39"/>
      <c r="L15" s="40"/>
      <c r="M15" s="37"/>
      <c r="N15" s="41"/>
      <c r="O15" s="41"/>
      <c r="P15" s="41"/>
      <c r="Q15" s="42"/>
      <c r="R15" s="38"/>
      <c r="S15" s="39"/>
      <c r="T15" s="39"/>
      <c r="U15" s="39"/>
      <c r="V15" s="40"/>
      <c r="W15" s="38"/>
      <c r="X15" s="39"/>
      <c r="Y15" s="39"/>
      <c r="Z15" s="39"/>
      <c r="AA15" s="40"/>
      <c r="AB15" s="38"/>
      <c r="AC15" s="39"/>
      <c r="AD15" s="39"/>
      <c r="AE15" s="39"/>
      <c r="AF15" s="40"/>
      <c r="AG15" s="37"/>
      <c r="AH15" s="41"/>
      <c r="AI15" s="41"/>
      <c r="AJ15" s="41"/>
      <c r="AK15" s="42"/>
      <c r="AL15" s="37"/>
      <c r="AM15" s="41"/>
      <c r="AN15" s="41"/>
      <c r="AO15" s="41"/>
      <c r="AP15" s="42"/>
      <c r="AQ15" s="37"/>
      <c r="AR15" s="41"/>
      <c r="AS15" s="41"/>
      <c r="AT15" s="41"/>
      <c r="AU15" s="42"/>
      <c r="AV15" s="38"/>
      <c r="AW15" s="39"/>
      <c r="AX15" s="39"/>
      <c r="AY15" s="39"/>
      <c r="AZ15" s="40"/>
      <c r="BA15" s="37"/>
      <c r="BB15" s="41"/>
      <c r="BC15" s="41"/>
      <c r="BD15" s="41"/>
      <c r="BE15" s="42"/>
      <c r="BF15" s="38"/>
      <c r="BG15" s="39"/>
      <c r="BH15" s="39"/>
      <c r="BI15" s="39"/>
      <c r="BJ15" s="40"/>
      <c r="BK15" s="37"/>
      <c r="BL15" s="41"/>
      <c r="BM15" s="41"/>
      <c r="BN15" s="41"/>
      <c r="BO15" s="42"/>
      <c r="BP15" s="37"/>
      <c r="BQ15" s="41"/>
      <c r="BR15" s="41"/>
      <c r="BS15" s="41"/>
      <c r="BT15" s="42"/>
      <c r="BU15" s="37"/>
      <c r="BV15" s="41"/>
      <c r="BW15" s="41"/>
      <c r="BX15" s="41"/>
      <c r="BY15" s="42"/>
      <c r="BZ15" s="37"/>
      <c r="CA15" s="41"/>
      <c r="CB15" s="41"/>
      <c r="CC15" s="41"/>
      <c r="CD15" s="42"/>
      <c r="CE15" s="38"/>
      <c r="CF15" s="39"/>
      <c r="CG15" s="39"/>
      <c r="CH15" s="39"/>
      <c r="CI15" s="40"/>
      <c r="CJ15" s="38"/>
      <c r="CK15" s="39"/>
      <c r="CL15" s="39"/>
      <c r="CM15" s="39"/>
      <c r="CN15" s="40"/>
      <c r="CO15" s="38"/>
      <c r="CP15" s="39"/>
      <c r="CQ15" s="39"/>
      <c r="CR15" s="39"/>
      <c r="CS15" s="40"/>
      <c r="CT15" s="38"/>
      <c r="CU15" s="39"/>
      <c r="CV15" s="39"/>
      <c r="CW15" s="39"/>
      <c r="CX15" s="40"/>
      <c r="CY15" s="38"/>
      <c r="CZ15" s="39"/>
      <c r="DA15" s="39"/>
      <c r="DB15" s="39"/>
      <c r="DC15" s="40"/>
      <c r="DD15" s="38"/>
      <c r="DE15" s="39"/>
      <c r="DF15" s="39"/>
      <c r="DG15" s="39"/>
      <c r="DH15" s="40"/>
      <c r="DI15" s="38"/>
      <c r="DJ15" s="39"/>
      <c r="DK15" s="39"/>
      <c r="DL15" s="39"/>
      <c r="DM15" s="40"/>
      <c r="DN15" s="38"/>
      <c r="DO15" s="39"/>
      <c r="DP15" s="39"/>
      <c r="DQ15" s="39"/>
      <c r="DR15" s="40"/>
      <c r="DS15" s="38"/>
      <c r="DT15" s="39"/>
      <c r="DU15" s="39"/>
      <c r="DV15" s="39"/>
      <c r="DW15" s="40"/>
      <c r="DX15" s="38"/>
      <c r="DY15" s="39"/>
      <c r="DZ15" s="39"/>
      <c r="EA15" s="39"/>
      <c r="EB15" s="40"/>
      <c r="EC15" s="38"/>
      <c r="ED15" s="39"/>
      <c r="EE15" s="39"/>
      <c r="EF15" s="39"/>
      <c r="EG15" s="40"/>
      <c r="EH15" s="37"/>
      <c r="EI15" s="41"/>
      <c r="EJ15" s="41"/>
      <c r="EK15" s="41"/>
      <c r="EL15" s="42"/>
      <c r="EM15" t="s">
        <v>210</v>
      </c>
      <c r="EN15" s="12">
        <v>27</v>
      </c>
      <c r="EO15" s="12">
        <v>96</v>
      </c>
      <c r="EP15" s="43">
        <v>88</v>
      </c>
      <c r="EQ15" s="44">
        <f>'[1]Группа 2'!BY4</f>
        <v>5.555555555555555</v>
      </c>
      <c r="ER15" s="38"/>
      <c r="ES15" s="39"/>
      <c r="ET15" s="39"/>
      <c r="EU15" s="39"/>
      <c r="EV15" s="40"/>
      <c r="EW15" s="37"/>
      <c r="EX15" s="41"/>
      <c r="EY15" s="41"/>
      <c r="EZ15" s="41"/>
      <c r="FA15" s="42"/>
      <c r="FB15" s="38"/>
      <c r="FC15" s="39"/>
      <c r="FD15" s="39"/>
      <c r="FE15" s="39"/>
      <c r="FF15" s="40"/>
      <c r="FG15" s="38"/>
      <c r="FH15" s="39"/>
      <c r="FI15" s="39"/>
      <c r="FJ15" s="39"/>
      <c r="FK15" s="40"/>
      <c r="FL15" s="38"/>
      <c r="FM15" s="39"/>
      <c r="FN15" s="39"/>
      <c r="FO15" s="39"/>
      <c r="FP15" s="40"/>
      <c r="FQ15" s="37"/>
      <c r="FR15" s="41"/>
      <c r="FS15" s="41"/>
      <c r="FT15" s="41"/>
      <c r="FU15" s="42"/>
      <c r="FV15" s="38"/>
      <c r="FW15" s="39"/>
      <c r="FX15" s="39"/>
      <c r="FY15" s="39"/>
      <c r="FZ15" s="40"/>
      <c r="GA15" s="38"/>
      <c r="GB15" s="39"/>
      <c r="GC15" s="39"/>
      <c r="GD15" s="39"/>
      <c r="GE15" s="40"/>
      <c r="GF15" s="37"/>
      <c r="GG15" s="41"/>
      <c r="GH15" s="41"/>
      <c r="GI15" s="41"/>
      <c r="GJ15" s="42"/>
      <c r="GK15" s="37"/>
      <c r="GL15" s="41"/>
      <c r="GM15" s="41"/>
      <c r="GN15" s="41"/>
      <c r="GO15" s="42"/>
    </row>
    <row r="16" spans="1:197" s="22" customFormat="1" ht="15.75">
      <c r="A16" s="49">
        <v>2</v>
      </c>
      <c r="B16" s="43" t="s">
        <v>476</v>
      </c>
      <c r="C16"/>
      <c r="D16" s="12"/>
      <c r="E16" s="12"/>
      <c r="F16" s="43"/>
      <c r="G16" s="44"/>
      <c r="H16" s="38"/>
      <c r="I16" s="39"/>
      <c r="J16" s="39"/>
      <c r="K16" s="39"/>
      <c r="L16" s="40"/>
      <c r="M16" s="37"/>
      <c r="N16" s="41"/>
      <c r="O16" s="41"/>
      <c r="P16" s="41"/>
      <c r="Q16" s="42"/>
      <c r="R16" s="88" t="s">
        <v>477</v>
      </c>
      <c r="S16" s="89">
        <v>3</v>
      </c>
      <c r="T16" s="89">
        <v>4</v>
      </c>
      <c r="U16" s="45">
        <v>60</v>
      </c>
      <c r="V16" s="46">
        <f>'[1]Группа 2'!Q5</f>
        <v>3.466666666666667</v>
      </c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7"/>
      <c r="AH16" s="41"/>
      <c r="AI16" s="41"/>
      <c r="AJ16" s="41"/>
      <c r="AK16" s="42"/>
      <c r="AL16" s="37"/>
      <c r="AM16" s="41"/>
      <c r="AN16" s="41"/>
      <c r="AO16" s="41"/>
      <c r="AP16" s="42"/>
      <c r="AQ16" s="37"/>
      <c r="AR16" s="41"/>
      <c r="AS16" s="41"/>
      <c r="AT16" s="41"/>
      <c r="AU16" s="42"/>
      <c r="AV16" s="38"/>
      <c r="AW16" s="39"/>
      <c r="AX16" s="39"/>
      <c r="AY16" s="39"/>
      <c r="AZ16" s="40"/>
      <c r="BA16" s="37"/>
      <c r="BB16" s="41"/>
      <c r="BC16" s="41"/>
      <c r="BD16" s="41"/>
      <c r="BE16" s="42"/>
      <c r="BF16" s="38"/>
      <c r="BG16" s="39"/>
      <c r="BH16" s="39"/>
      <c r="BI16" s="39"/>
      <c r="BJ16" s="40"/>
      <c r="BK16" s="37"/>
      <c r="BL16" s="41"/>
      <c r="BM16" s="41"/>
      <c r="BN16" s="41"/>
      <c r="BO16" s="42"/>
      <c r="BP16" s="37"/>
      <c r="BQ16" s="41"/>
      <c r="BR16" s="41"/>
      <c r="BS16" s="41"/>
      <c r="BT16" s="42"/>
      <c r="BU16" s="37"/>
      <c r="BV16" s="41"/>
      <c r="BW16" s="41"/>
      <c r="BX16" s="41"/>
      <c r="BY16" s="42"/>
      <c r="BZ16" s="37"/>
      <c r="CA16" s="41"/>
      <c r="CB16" s="41"/>
      <c r="CC16" s="41"/>
      <c r="CD16" s="42"/>
      <c r="CE16" s="38"/>
      <c r="CF16" s="39"/>
      <c r="CG16" s="39"/>
      <c r="CH16" s="39"/>
      <c r="CI16" s="40"/>
      <c r="CJ16" s="38"/>
      <c r="CK16" s="39"/>
      <c r="CL16" s="39"/>
      <c r="CM16" s="39"/>
      <c r="CN16" s="40"/>
      <c r="CO16" s="38"/>
      <c r="CP16" s="39"/>
      <c r="CQ16" s="39"/>
      <c r="CR16" s="39"/>
      <c r="CS16" s="40"/>
      <c r="CT16" s="38"/>
      <c r="CU16" s="39"/>
      <c r="CV16" s="39"/>
      <c r="CW16" s="39"/>
      <c r="CX16" s="40"/>
      <c r="CY16" s="38"/>
      <c r="CZ16" s="39"/>
      <c r="DA16" s="39"/>
      <c r="DB16" s="39"/>
      <c r="DC16" s="40"/>
      <c r="DD16" s="38"/>
      <c r="DE16" s="39"/>
      <c r="DF16" s="39"/>
      <c r="DG16" s="39"/>
      <c r="DH16" s="40"/>
      <c r="DI16" s="38"/>
      <c r="DJ16" s="39"/>
      <c r="DK16" s="39"/>
      <c r="DL16" s="39"/>
      <c r="DM16" s="40"/>
      <c r="DN16" s="38"/>
      <c r="DO16" s="39"/>
      <c r="DP16" s="39"/>
      <c r="DQ16" s="39"/>
      <c r="DR16" s="40"/>
      <c r="DS16" s="38"/>
      <c r="DT16" s="39"/>
      <c r="DU16" s="39"/>
      <c r="DV16" s="39"/>
      <c r="DW16" s="40"/>
      <c r="DX16" s="38"/>
      <c r="DY16" s="39"/>
      <c r="DZ16" s="39"/>
      <c r="EA16" s="39"/>
      <c r="EB16" s="40"/>
      <c r="EC16" s="38"/>
      <c r="ED16" s="39"/>
      <c r="EE16" s="39"/>
      <c r="EF16" s="39"/>
      <c r="EG16" s="40"/>
      <c r="EH16" s="37"/>
      <c r="EI16" s="41"/>
      <c r="EJ16" s="41"/>
      <c r="EK16" s="41"/>
      <c r="EL16" s="42"/>
      <c r="EM16"/>
      <c r="EN16" s="12"/>
      <c r="EO16" s="12"/>
      <c r="EP16" s="43"/>
      <c r="EQ16" s="44"/>
      <c r="ER16" s="38"/>
      <c r="ES16" s="39"/>
      <c r="ET16" s="39"/>
      <c r="EU16" s="39"/>
      <c r="EV16" s="40"/>
      <c r="EW16" s="37"/>
      <c r="EX16" s="41"/>
      <c r="EY16" s="41"/>
      <c r="EZ16" s="41"/>
      <c r="FA16" s="42"/>
      <c r="FB16" s="38"/>
      <c r="FC16" s="39"/>
      <c r="FD16" s="39"/>
      <c r="FE16" s="39"/>
      <c r="FF16" s="40"/>
      <c r="FG16" s="38"/>
      <c r="FH16" s="39"/>
      <c r="FI16" s="39"/>
      <c r="FJ16" s="39"/>
      <c r="FK16" s="40"/>
      <c r="FL16" s="38"/>
      <c r="FM16" s="39"/>
      <c r="FN16" s="39"/>
      <c r="FO16" s="39"/>
      <c r="FP16" s="40"/>
      <c r="FQ16" s="37"/>
      <c r="FR16" s="41"/>
      <c r="FS16" s="41"/>
      <c r="FT16" s="41"/>
      <c r="FU16" s="42"/>
      <c r="FV16" s="38"/>
      <c r="FW16" s="39"/>
      <c r="FX16" s="39"/>
      <c r="FY16" s="39"/>
      <c r="FZ16" s="40"/>
      <c r="GA16" s="38"/>
      <c r="GB16" s="39"/>
      <c r="GC16" s="39"/>
      <c r="GD16" s="39"/>
      <c r="GE16" s="40"/>
      <c r="GF16" s="37"/>
      <c r="GG16" s="41"/>
      <c r="GH16" s="41"/>
      <c r="GI16" s="41"/>
      <c r="GJ16" s="42"/>
      <c r="GK16" s="37"/>
      <c r="GL16" s="41"/>
      <c r="GM16" s="41"/>
      <c r="GN16" s="41"/>
      <c r="GO16" s="42"/>
    </row>
    <row r="17" spans="1:197" s="22" customFormat="1" ht="15.75">
      <c r="A17" s="49">
        <v>1</v>
      </c>
      <c r="B17" s="43" t="s">
        <v>241</v>
      </c>
      <c r="C17"/>
      <c r="D17" s="12"/>
      <c r="E17" s="12"/>
      <c r="F17" s="43"/>
      <c r="G17" s="44"/>
      <c r="H17" s="38"/>
      <c r="I17" s="39"/>
      <c r="J17" s="39"/>
      <c r="K17" s="39"/>
      <c r="L17" s="40"/>
      <c r="M17" s="37"/>
      <c r="N17" s="41"/>
      <c r="O17" s="41"/>
      <c r="P17" s="41"/>
      <c r="Q17" s="42"/>
      <c r="R17" s="38"/>
      <c r="S17" s="39"/>
      <c r="T17" s="39"/>
      <c r="U17" s="39"/>
      <c r="V17" s="40"/>
      <c r="W17" s="38"/>
      <c r="X17" s="39"/>
      <c r="Y17" s="39"/>
      <c r="Z17" s="39"/>
      <c r="AA17" s="40"/>
      <c r="AB17" s="7" t="s">
        <v>242</v>
      </c>
      <c r="AC17" s="12">
        <v>12</v>
      </c>
      <c r="AD17" s="12">
        <v>23</v>
      </c>
      <c r="AE17" s="49">
        <v>46</v>
      </c>
      <c r="AF17" s="56">
        <f>'[1]Группа 1'!V5</f>
        <v>2.916666666666667</v>
      </c>
      <c r="AG17" s="37"/>
      <c r="AH17" s="41"/>
      <c r="AI17" s="41"/>
      <c r="AJ17" s="41"/>
      <c r="AK17" s="42"/>
      <c r="AL17" s="37"/>
      <c r="AM17" s="41"/>
      <c r="AN17" s="41"/>
      <c r="AO17" s="41"/>
      <c r="AP17" s="42"/>
      <c r="AQ17" s="37"/>
      <c r="AR17" s="41"/>
      <c r="AS17" s="41"/>
      <c r="AT17" s="41"/>
      <c r="AU17" s="42"/>
      <c r="AV17" s="38"/>
      <c r="AW17" s="39"/>
      <c r="AX17" s="39"/>
      <c r="AY17" s="39"/>
      <c r="AZ17" s="40"/>
      <c r="BA17" s="37"/>
      <c r="BB17" s="41"/>
      <c r="BC17" s="41"/>
      <c r="BD17" s="41"/>
      <c r="BE17" s="42"/>
      <c r="BF17" s="38"/>
      <c r="BG17" s="39"/>
      <c r="BH17" s="39"/>
      <c r="BI17" s="39"/>
      <c r="BJ17" s="40"/>
      <c r="BK17" s="37"/>
      <c r="BL17" s="41"/>
      <c r="BM17" s="41"/>
      <c r="BN17" s="41"/>
      <c r="BO17" s="42"/>
      <c r="BP17" s="37"/>
      <c r="BQ17" s="41"/>
      <c r="BR17" s="41"/>
      <c r="BS17" s="41"/>
      <c r="BT17" s="42"/>
      <c r="BU17" s="37"/>
      <c r="BV17" s="41"/>
      <c r="BW17" s="41"/>
      <c r="BX17" s="41"/>
      <c r="BY17" s="42"/>
      <c r="BZ17" s="37"/>
      <c r="CA17" s="41"/>
      <c r="CB17" s="41"/>
      <c r="CC17" s="41"/>
      <c r="CD17" s="42"/>
      <c r="CE17" s="38"/>
      <c r="CF17" s="39"/>
      <c r="CG17" s="39"/>
      <c r="CH17" s="39"/>
      <c r="CI17" s="40"/>
      <c r="CJ17" s="38"/>
      <c r="CK17" s="39"/>
      <c r="CL17" s="39"/>
      <c r="CM17" s="39"/>
      <c r="CN17" s="40"/>
      <c r="CO17" s="38"/>
      <c r="CP17" s="39"/>
      <c r="CQ17" s="39"/>
      <c r="CR17" s="39"/>
      <c r="CS17" s="40"/>
      <c r="CT17" s="38"/>
      <c r="CU17" s="39"/>
      <c r="CV17" s="39"/>
      <c r="CW17" s="39"/>
      <c r="CX17" s="40"/>
      <c r="CY17" s="38"/>
      <c r="CZ17" s="39"/>
      <c r="DA17" s="39"/>
      <c r="DB17" s="39"/>
      <c r="DC17" s="40"/>
      <c r="DD17" s="38"/>
      <c r="DE17" s="39"/>
      <c r="DF17" s="39"/>
      <c r="DG17" s="39"/>
      <c r="DH17" s="40"/>
      <c r="DI17" s="38"/>
      <c r="DJ17" s="39"/>
      <c r="DK17" s="39"/>
      <c r="DL17" s="39"/>
      <c r="DM17" s="40"/>
      <c r="DN17" s="38"/>
      <c r="DO17" s="39"/>
      <c r="DP17" s="39"/>
      <c r="DQ17" s="39"/>
      <c r="DR17" s="40"/>
      <c r="DS17" s="38"/>
      <c r="DT17" s="39"/>
      <c r="DU17" s="39"/>
      <c r="DV17" s="39"/>
      <c r="DW17" s="40"/>
      <c r="DX17" s="38"/>
      <c r="DY17" s="39"/>
      <c r="DZ17" s="39"/>
      <c r="EA17" s="39"/>
      <c r="EB17" s="40"/>
      <c r="EC17" s="38"/>
      <c r="ED17" s="39"/>
      <c r="EE17" s="39"/>
      <c r="EF17" s="39"/>
      <c r="EG17" s="40"/>
      <c r="EH17" s="37"/>
      <c r="EI17" s="41"/>
      <c r="EJ17" s="41"/>
      <c r="EK17" s="41"/>
      <c r="EL17" s="42"/>
      <c r="EM17"/>
      <c r="EN17" s="12"/>
      <c r="EO17" s="12"/>
      <c r="EP17" s="43"/>
      <c r="EQ17" s="44"/>
      <c r="ER17" s="38"/>
      <c r="ES17" s="39"/>
      <c r="ET17" s="39"/>
      <c r="EU17" s="39"/>
      <c r="EV17" s="40"/>
      <c r="EW17" s="37"/>
      <c r="EX17" s="41"/>
      <c r="EY17" s="41"/>
      <c r="EZ17" s="41"/>
      <c r="FA17" s="42"/>
      <c r="FB17" s="38"/>
      <c r="FC17" s="39"/>
      <c r="FD17" s="39"/>
      <c r="FE17" s="39"/>
      <c r="FF17" s="40"/>
      <c r="FG17" s="38"/>
      <c r="FH17" s="39"/>
      <c r="FI17" s="39"/>
      <c r="FJ17" s="39"/>
      <c r="FK17" s="40"/>
      <c r="FL17" s="38"/>
      <c r="FM17" s="39"/>
      <c r="FN17" s="39"/>
      <c r="FO17" s="39"/>
      <c r="FP17" s="40"/>
      <c r="FQ17" s="37"/>
      <c r="FR17" s="41"/>
      <c r="FS17" s="41"/>
      <c r="FT17" s="41"/>
      <c r="FU17" s="42"/>
      <c r="FV17" s="38"/>
      <c r="FW17" s="39"/>
      <c r="FX17" s="39"/>
      <c r="FY17" s="39"/>
      <c r="FZ17" s="40"/>
      <c r="GA17" s="38"/>
      <c r="GB17" s="39"/>
      <c r="GC17" s="39"/>
      <c r="GD17" s="39"/>
      <c r="GE17" s="40"/>
      <c r="GF17" s="37"/>
      <c r="GG17" s="41"/>
      <c r="GH17" s="41"/>
      <c r="GI17" s="41"/>
      <c r="GJ17" s="42"/>
      <c r="GK17" s="37"/>
      <c r="GL17" s="41"/>
      <c r="GM17" s="41"/>
      <c r="GN17" s="41"/>
      <c r="GO17" s="42"/>
    </row>
    <row r="18" spans="1:197" s="35" customFormat="1" ht="14.25">
      <c r="A18" s="43">
        <v>1</v>
      </c>
      <c r="B18" s="43" t="s">
        <v>179</v>
      </c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3"/>
      <c r="N18" s="43"/>
      <c r="O18" s="43"/>
      <c r="P18" s="43"/>
      <c r="Q18" s="44"/>
      <c r="R18" s="7" t="s">
        <v>38</v>
      </c>
      <c r="S18" s="12">
        <v>26</v>
      </c>
      <c r="T18" s="12">
        <v>30</v>
      </c>
      <c r="U18" s="43">
        <v>13</v>
      </c>
      <c r="V18" s="44">
        <f>'[1]Группа 1'!L4</f>
        <v>2.1538461538461537</v>
      </c>
      <c r="W18" s="45"/>
      <c r="X18" s="45"/>
      <c r="Y18" s="45"/>
      <c r="Z18" s="45"/>
      <c r="AA18" s="46"/>
      <c r="AB18" s="45"/>
      <c r="AC18" s="45"/>
      <c r="AD18" s="45"/>
      <c r="AE18" s="45"/>
      <c r="AF18" s="46"/>
      <c r="AG18" s="43"/>
      <c r="AH18" s="43"/>
      <c r="AI18" s="43"/>
      <c r="AJ18" s="43"/>
      <c r="AK18" s="44"/>
      <c r="AL18" s="43"/>
      <c r="AM18" s="43"/>
      <c r="AN18" s="43"/>
      <c r="AO18" s="43"/>
      <c r="AP18" s="44"/>
      <c r="AQ18" s="43"/>
      <c r="AR18" s="43"/>
      <c r="AS18" s="43"/>
      <c r="AT18" s="43"/>
      <c r="AU18" s="44"/>
      <c r="AV18" s="45"/>
      <c r="AW18" s="45"/>
      <c r="AX18" s="45"/>
      <c r="AY18" s="45"/>
      <c r="AZ18" s="46"/>
      <c r="BA18" s="43"/>
      <c r="BB18" s="43"/>
      <c r="BC18" s="43"/>
      <c r="BD18" s="43"/>
      <c r="BE18" s="44"/>
      <c r="BF18" s="45"/>
      <c r="BG18" s="45"/>
      <c r="BH18" s="45"/>
      <c r="BI18" s="45"/>
      <c r="BJ18" s="46"/>
      <c r="BK18" s="43"/>
      <c r="BL18" s="43"/>
      <c r="BM18" s="43"/>
      <c r="BN18" s="43"/>
      <c r="BO18" s="44"/>
      <c r="BP18" s="43"/>
      <c r="BQ18" s="43"/>
      <c r="BR18" s="43"/>
      <c r="BS18" s="43"/>
      <c r="BT18" s="44"/>
      <c r="BU18" s="43"/>
      <c r="BV18" s="43"/>
      <c r="BW18" s="43"/>
      <c r="BX18" s="43"/>
      <c r="BY18" s="44"/>
      <c r="BZ18" s="43"/>
      <c r="CA18" s="43"/>
      <c r="CB18" s="43"/>
      <c r="CC18" s="43"/>
      <c r="CD18" s="44"/>
      <c r="CE18" s="45"/>
      <c r="CF18" s="45"/>
      <c r="CG18" s="45"/>
      <c r="CH18" s="45"/>
      <c r="CI18" s="46"/>
      <c r="CJ18" s="45"/>
      <c r="CK18" s="45"/>
      <c r="CL18" s="45"/>
      <c r="CM18" s="45"/>
      <c r="CN18" s="46"/>
      <c r="CO18" s="45"/>
      <c r="CP18" s="45"/>
      <c r="CQ18" s="45"/>
      <c r="CR18" s="45"/>
      <c r="CS18" s="46"/>
      <c r="CT18" s="45"/>
      <c r="CU18" s="45"/>
      <c r="CV18" s="45"/>
      <c r="CW18" s="45"/>
      <c r="CX18" s="46"/>
      <c r="CY18" s="45"/>
      <c r="CZ18" s="45"/>
      <c r="DA18" s="45"/>
      <c r="DB18" s="45"/>
      <c r="DC18" s="46"/>
      <c r="DD18" s="45"/>
      <c r="DE18" s="45"/>
      <c r="DF18" s="45"/>
      <c r="DG18" s="45"/>
      <c r="DH18" s="46"/>
      <c r="DI18" s="45"/>
      <c r="DJ18" s="45"/>
      <c r="DK18" s="45"/>
      <c r="DL18" s="45"/>
      <c r="DM18" s="46"/>
      <c r="DN18" s="45"/>
      <c r="DO18" s="45"/>
      <c r="DP18" s="45"/>
      <c r="DQ18" s="45"/>
      <c r="DR18" s="46"/>
      <c r="DS18" s="45"/>
      <c r="DT18" s="45"/>
      <c r="DU18" s="45"/>
      <c r="DV18" s="45"/>
      <c r="DW18" s="46"/>
      <c r="DX18" s="45"/>
      <c r="DY18" s="45"/>
      <c r="DZ18" s="45"/>
      <c r="EA18" s="45"/>
      <c r="EB18" s="46"/>
      <c r="EC18" s="45"/>
      <c r="ED18" s="45"/>
      <c r="EE18" s="45"/>
      <c r="EF18" s="45"/>
      <c r="EG18" s="46"/>
      <c r="EH18" s="43"/>
      <c r="EI18" s="43"/>
      <c r="EJ18" s="43"/>
      <c r="EK18" s="43"/>
      <c r="EL18" s="44"/>
      <c r="EM18" s="45"/>
      <c r="EN18" s="45"/>
      <c r="EO18" s="45"/>
      <c r="EP18" s="45"/>
      <c r="EQ18" s="46"/>
      <c r="ER18" s="45"/>
      <c r="ES18" s="45"/>
      <c r="ET18" s="45"/>
      <c r="EU18" s="45"/>
      <c r="EV18" s="46"/>
      <c r="EW18" s="43"/>
      <c r="EX18" s="43"/>
      <c r="EY18" s="43"/>
      <c r="EZ18" s="43"/>
      <c r="FA18" s="44"/>
      <c r="FB18" s="45"/>
      <c r="FC18" s="45"/>
      <c r="FD18" s="45"/>
      <c r="FE18" s="45"/>
      <c r="FF18" s="46"/>
      <c r="FG18" s="45"/>
      <c r="FH18" s="45"/>
      <c r="FI18" s="45"/>
      <c r="FJ18" s="45"/>
      <c r="FK18" s="46"/>
      <c r="FL18" s="45"/>
      <c r="FM18" s="45"/>
      <c r="FN18" s="45"/>
      <c r="FO18" s="45"/>
      <c r="FP18" s="46"/>
      <c r="FQ18" s="43"/>
      <c r="FR18" s="43"/>
      <c r="FS18" s="43"/>
      <c r="FT18" s="43"/>
      <c r="FU18" s="44"/>
      <c r="FV18" s="45"/>
      <c r="FW18" s="45"/>
      <c r="FX18" s="45"/>
      <c r="FY18" s="45"/>
      <c r="FZ18" s="46"/>
      <c r="GA18" s="45"/>
      <c r="GB18" s="45"/>
      <c r="GC18" s="45"/>
      <c r="GD18" s="45"/>
      <c r="GE18" s="46"/>
      <c r="GF18" s="43"/>
      <c r="GG18" s="43"/>
      <c r="GH18" s="43"/>
      <c r="GI18" s="43"/>
      <c r="GJ18" s="44"/>
      <c r="GK18" s="43"/>
      <c r="GL18" s="43"/>
      <c r="GM18" s="43"/>
      <c r="GN18" s="43"/>
      <c r="GO18" s="44"/>
    </row>
    <row r="19" spans="1:197" s="35" customFormat="1" ht="14.25">
      <c r="A19" s="43">
        <v>3</v>
      </c>
      <c r="B19" s="43" t="s">
        <v>469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3"/>
      <c r="N19" s="43"/>
      <c r="O19" s="43"/>
      <c r="P19" s="43"/>
      <c r="Q19" s="44"/>
      <c r="R19" t="s">
        <v>470</v>
      </c>
      <c r="S19" s="12">
        <v>108</v>
      </c>
      <c r="T19" s="12">
        <v>124</v>
      </c>
      <c r="U19" s="43">
        <v>9</v>
      </c>
      <c r="V19" s="44">
        <f>'[1]Группа 3'!Q6</f>
        <v>4.148148148148148</v>
      </c>
      <c r="W19" s="45"/>
      <c r="X19" s="45"/>
      <c r="Y19" s="45"/>
      <c r="Z19" s="45"/>
      <c r="AA19" s="46"/>
      <c r="AB19" s="45"/>
      <c r="AC19" s="45"/>
      <c r="AD19" s="45"/>
      <c r="AE19" s="45"/>
      <c r="AF19" s="46"/>
      <c r="AG19" s="43"/>
      <c r="AH19" s="43"/>
      <c r="AI19" s="43"/>
      <c r="AJ19" s="43"/>
      <c r="AK19" s="44"/>
      <c r="AL19" s="43"/>
      <c r="AM19" s="43"/>
      <c r="AN19" s="43"/>
      <c r="AO19" s="43"/>
      <c r="AP19" s="44"/>
      <c r="AQ19" s="43"/>
      <c r="AR19" s="43"/>
      <c r="AS19" s="43"/>
      <c r="AT19" s="43"/>
      <c r="AU19" s="44"/>
      <c r="AV19" s="45"/>
      <c r="AW19" s="45"/>
      <c r="AX19" s="45"/>
      <c r="AY19" s="45"/>
      <c r="AZ19" s="46"/>
      <c r="BA19" s="43"/>
      <c r="BB19" s="43"/>
      <c r="BC19" s="43"/>
      <c r="BD19" s="43"/>
      <c r="BE19" s="44"/>
      <c r="BF19" s="45"/>
      <c r="BG19" s="45"/>
      <c r="BH19" s="45"/>
      <c r="BI19" s="45"/>
      <c r="BJ19" s="46"/>
      <c r="BK19" s="43"/>
      <c r="BL19" s="43"/>
      <c r="BM19" s="43"/>
      <c r="BN19" s="43"/>
      <c r="BO19" s="44"/>
      <c r="BP19" s="43"/>
      <c r="BQ19" s="43"/>
      <c r="BR19" s="43"/>
      <c r="BS19" s="43"/>
      <c r="BT19" s="44"/>
      <c r="BU19" s="43"/>
      <c r="BV19" s="43"/>
      <c r="BW19" s="43"/>
      <c r="BX19" s="43"/>
      <c r="BY19" s="44"/>
      <c r="BZ19" s="43"/>
      <c r="CA19" s="43"/>
      <c r="CB19" s="43"/>
      <c r="CC19" s="43"/>
      <c r="CD19" s="44"/>
      <c r="CE19" s="45"/>
      <c r="CF19" s="45"/>
      <c r="CG19" s="45"/>
      <c r="CH19" s="45"/>
      <c r="CI19" s="46"/>
      <c r="CJ19" s="45"/>
      <c r="CK19" s="45"/>
      <c r="CL19" s="45"/>
      <c r="CM19" s="45"/>
      <c r="CN19" s="46"/>
      <c r="CO19" s="45"/>
      <c r="CP19" s="45"/>
      <c r="CQ19" s="45"/>
      <c r="CR19" s="45"/>
      <c r="CS19" s="46"/>
      <c r="CT19" s="45"/>
      <c r="CU19" s="45"/>
      <c r="CV19" s="45"/>
      <c r="CW19" s="45"/>
      <c r="CX19" s="46"/>
      <c r="CY19" s="45"/>
      <c r="CZ19" s="45"/>
      <c r="DA19" s="45"/>
      <c r="DB19" s="45"/>
      <c r="DC19" s="46"/>
      <c r="DD19" s="45"/>
      <c r="DE19" s="45"/>
      <c r="DF19" s="45"/>
      <c r="DG19" s="45"/>
      <c r="DH19" s="46"/>
      <c r="DI19" s="45"/>
      <c r="DJ19" s="45"/>
      <c r="DK19" s="45"/>
      <c r="DL19" s="45"/>
      <c r="DM19" s="46"/>
      <c r="DN19" s="45"/>
      <c r="DO19" s="45"/>
      <c r="DP19" s="45"/>
      <c r="DQ19" s="45"/>
      <c r="DR19" s="46"/>
      <c r="DS19" s="45"/>
      <c r="DT19" s="45"/>
      <c r="DU19" s="45"/>
      <c r="DV19" s="45"/>
      <c r="DW19" s="46"/>
      <c r="DX19" s="45"/>
      <c r="DY19" s="45"/>
      <c r="DZ19" s="45"/>
      <c r="EA19" s="45"/>
      <c r="EB19" s="46"/>
      <c r="EC19" s="45"/>
      <c r="ED19" s="45"/>
      <c r="EE19" s="45"/>
      <c r="EF19" s="45"/>
      <c r="EG19" s="46"/>
      <c r="EH19" s="43"/>
      <c r="EI19" s="43"/>
      <c r="EJ19" s="43"/>
      <c r="EK19" s="43"/>
      <c r="EL19" s="44"/>
      <c r="EM19" s="45"/>
      <c r="EN19" s="45"/>
      <c r="EO19" s="45"/>
      <c r="EP19" s="45"/>
      <c r="EQ19" s="46"/>
      <c r="ER19" s="45"/>
      <c r="ES19" s="45"/>
      <c r="ET19" s="45"/>
      <c r="EU19" s="45"/>
      <c r="EV19" s="46"/>
      <c r="EW19" s="43"/>
      <c r="EX19" s="43"/>
      <c r="EY19" s="43"/>
      <c r="EZ19" s="43"/>
      <c r="FA19" s="44"/>
      <c r="FB19" t="s">
        <v>150</v>
      </c>
      <c r="FC19" s="12">
        <v>187</v>
      </c>
      <c r="FD19" s="12">
        <v>214</v>
      </c>
      <c r="FE19" s="84">
        <v>25</v>
      </c>
      <c r="FF19" s="85">
        <f>'[1]Группа 3'!FZ6</f>
        <v>4.144385026737968</v>
      </c>
      <c r="FG19" s="45"/>
      <c r="FH19" s="45"/>
      <c r="FI19" s="45"/>
      <c r="FJ19" s="45"/>
      <c r="FK19" s="46"/>
      <c r="FL19" s="45"/>
      <c r="FM19" s="45"/>
      <c r="FN19" s="45"/>
      <c r="FO19" s="45"/>
      <c r="FP19" s="46"/>
      <c r="FQ19" s="43"/>
      <c r="FR19" s="43"/>
      <c r="FS19" s="43"/>
      <c r="FT19" s="43"/>
      <c r="FU19" s="44"/>
      <c r="FV19" s="45"/>
      <c r="FW19" s="45"/>
      <c r="FX19" s="45"/>
      <c r="FY19" s="45"/>
      <c r="FZ19" s="46"/>
      <c r="GA19" s="45"/>
      <c r="GB19" s="45"/>
      <c r="GC19" s="45"/>
      <c r="GD19" s="45"/>
      <c r="GE19" s="46"/>
      <c r="GF19" s="43"/>
      <c r="GG19" s="43"/>
      <c r="GH19" s="43"/>
      <c r="GI19" s="43"/>
      <c r="GJ19" s="44"/>
      <c r="GK19" s="43"/>
      <c r="GL19" s="43"/>
      <c r="GM19" s="43"/>
      <c r="GN19" s="43"/>
      <c r="GO19" s="44"/>
    </row>
    <row r="20" spans="1:197" s="35" customFormat="1" ht="14.25">
      <c r="A20" s="43">
        <v>2</v>
      </c>
      <c r="B20" s="43" t="s">
        <v>298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3"/>
      <c r="N20" s="43"/>
      <c r="O20" s="43"/>
      <c r="P20" s="43"/>
      <c r="Q20" s="44"/>
      <c r="R20" s="7"/>
      <c r="S20" s="12"/>
      <c r="T20" s="12"/>
      <c r="U20" s="43"/>
      <c r="V20" s="44"/>
      <c r="W20" s="45"/>
      <c r="X20" s="45"/>
      <c r="Y20" s="45"/>
      <c r="Z20" s="45"/>
      <c r="AA20" s="46"/>
      <c r="AB20" s="45"/>
      <c r="AC20" s="45"/>
      <c r="AD20" s="45"/>
      <c r="AE20" s="45"/>
      <c r="AF20" s="46"/>
      <c r="AG20" s="43"/>
      <c r="AH20" s="43"/>
      <c r="AI20" s="43"/>
      <c r="AJ20" s="43"/>
      <c r="AK20" s="44"/>
      <c r="AL20" s="43"/>
      <c r="AM20" s="43"/>
      <c r="AN20" s="43"/>
      <c r="AO20" s="43"/>
      <c r="AP20" s="44"/>
      <c r="AQ20" s="43"/>
      <c r="AR20" s="43"/>
      <c r="AS20" s="43"/>
      <c r="AT20" s="43"/>
      <c r="AU20" s="44"/>
      <c r="AV20" s="45"/>
      <c r="AW20" s="45"/>
      <c r="AX20" s="45"/>
      <c r="AY20" s="45"/>
      <c r="AZ20" s="46"/>
      <c r="BA20" s="43"/>
      <c r="BB20" s="43"/>
      <c r="BC20" s="43"/>
      <c r="BD20" s="43"/>
      <c r="BE20" s="44"/>
      <c r="BF20" s="45"/>
      <c r="BG20" s="45"/>
      <c r="BH20" s="45"/>
      <c r="BI20" s="45"/>
      <c r="BJ20" s="46"/>
      <c r="BK20" s="43"/>
      <c r="BL20" s="43"/>
      <c r="BM20" s="43"/>
      <c r="BN20" s="43"/>
      <c r="BO20" s="44"/>
      <c r="BP20" s="43"/>
      <c r="BQ20" s="43"/>
      <c r="BR20" s="43"/>
      <c r="BS20" s="43"/>
      <c r="BT20" s="44"/>
      <c r="BU20" s="43"/>
      <c r="BV20" s="43"/>
      <c r="BW20" s="43"/>
      <c r="BX20" s="43"/>
      <c r="BY20" s="44"/>
      <c r="BZ20" s="43"/>
      <c r="CA20" s="43"/>
      <c r="CB20" s="43"/>
      <c r="CC20" s="43"/>
      <c r="CD20" s="44"/>
      <c r="CE20" s="45"/>
      <c r="CF20" s="45"/>
      <c r="CG20" s="45"/>
      <c r="CH20" s="45"/>
      <c r="CI20" s="46"/>
      <c r="CJ20" s="45"/>
      <c r="CK20" s="45"/>
      <c r="CL20" s="45"/>
      <c r="CM20" s="45"/>
      <c r="CN20" s="46"/>
      <c r="CO20" s="45"/>
      <c r="CP20" s="45"/>
      <c r="CQ20" s="45"/>
      <c r="CR20" s="45"/>
      <c r="CS20" s="46"/>
      <c r="CT20" s="45"/>
      <c r="CU20" s="45"/>
      <c r="CV20" s="45"/>
      <c r="CW20" s="45"/>
      <c r="CX20" s="46"/>
      <c r="CY20" s="45"/>
      <c r="CZ20" s="45"/>
      <c r="DA20" s="45"/>
      <c r="DB20" s="45"/>
      <c r="DC20" s="46"/>
      <c r="DD20" s="45"/>
      <c r="DE20" s="45"/>
      <c r="DF20" s="45"/>
      <c r="DG20" s="45"/>
      <c r="DH20" s="46"/>
      <c r="DI20" s="45"/>
      <c r="DJ20" s="45"/>
      <c r="DK20" s="45"/>
      <c r="DL20" s="45"/>
      <c r="DM20" s="46"/>
      <c r="DN20" s="45"/>
      <c r="DO20" s="45"/>
      <c r="DP20" s="45"/>
      <c r="DQ20" s="45"/>
      <c r="DR20" s="46"/>
      <c r="DS20" s="45"/>
      <c r="DT20" s="45"/>
      <c r="DU20" s="45"/>
      <c r="DV20" s="45"/>
      <c r="DW20" s="46"/>
      <c r="DX20" s="45"/>
      <c r="DY20" s="45"/>
      <c r="DZ20" s="45"/>
      <c r="EA20" s="45"/>
      <c r="EB20" s="46"/>
      <c r="EC20" s="45"/>
      <c r="ED20" s="45"/>
      <c r="EE20" s="45"/>
      <c r="EF20" s="45"/>
      <c r="EG20" s="46"/>
      <c r="EH20" s="43"/>
      <c r="EI20" s="43"/>
      <c r="EJ20" s="43"/>
      <c r="EK20" s="43"/>
      <c r="EL20" s="44"/>
      <c r="EM20" s="45"/>
      <c r="EN20" s="45"/>
      <c r="EO20" s="45"/>
      <c r="EP20" s="45"/>
      <c r="EQ20" s="46"/>
      <c r="ER20" s="45"/>
      <c r="ES20" s="45"/>
      <c r="ET20" s="45"/>
      <c r="EU20" s="45"/>
      <c r="EV20" s="46"/>
      <c r="EW20" t="s">
        <v>299</v>
      </c>
      <c r="EX20" s="12">
        <v>44</v>
      </c>
      <c r="EY20" s="12">
        <v>612</v>
      </c>
      <c r="EZ20" s="43">
        <v>291</v>
      </c>
      <c r="FA20" s="44">
        <f>'[1]Группа 2'!CI6</f>
        <v>15.909090909090908</v>
      </c>
      <c r="FB20" s="45"/>
      <c r="FC20" s="45"/>
      <c r="FD20" s="45"/>
      <c r="FE20" s="45"/>
      <c r="FF20" s="46"/>
      <c r="FG20" s="45"/>
      <c r="FH20" s="45"/>
      <c r="FI20" s="45"/>
      <c r="FJ20" s="45"/>
      <c r="FK20" s="46"/>
      <c r="FL20" s="45"/>
      <c r="FM20" s="45"/>
      <c r="FN20" s="45"/>
      <c r="FO20" s="45"/>
      <c r="FP20" s="46"/>
      <c r="FQ20" t="s">
        <v>300</v>
      </c>
      <c r="FR20" s="12">
        <v>69</v>
      </c>
      <c r="FS20" s="12">
        <v>194</v>
      </c>
      <c r="FT20" s="43">
        <v>355</v>
      </c>
      <c r="FU20" s="44">
        <f>'[1]Группа 2'!DH6</f>
        <v>4.811594202898551</v>
      </c>
      <c r="FV20" s="45"/>
      <c r="FW20" s="45"/>
      <c r="FX20" s="45"/>
      <c r="FY20" s="45"/>
      <c r="FZ20" s="46"/>
      <c r="GA20" s="45"/>
      <c r="GB20" s="45"/>
      <c r="GC20" s="45"/>
      <c r="GD20" s="45"/>
      <c r="GE20" s="46"/>
      <c r="GF20" s="43"/>
      <c r="GG20" s="43"/>
      <c r="GH20" s="43"/>
      <c r="GI20" s="43"/>
      <c r="GJ20" s="44"/>
      <c r="GK20" s="43"/>
      <c r="GL20" s="43"/>
      <c r="GM20" s="43"/>
      <c r="GN20" s="43"/>
      <c r="GO20" s="44"/>
    </row>
    <row r="21" spans="1:197" s="22" customFormat="1" ht="15">
      <c r="A21" s="49">
        <v>2</v>
      </c>
      <c r="B21" s="43" t="s">
        <v>135</v>
      </c>
      <c r="C21" s="45"/>
      <c r="D21" s="50"/>
      <c r="E21" s="50"/>
      <c r="F21" s="50"/>
      <c r="G21" s="50"/>
      <c r="H21" s="45"/>
      <c r="I21" s="50"/>
      <c r="J21" s="50"/>
      <c r="K21" s="50"/>
      <c r="L21" s="51"/>
      <c r="M21" s="43"/>
      <c r="N21" s="52"/>
      <c r="O21" s="52"/>
      <c r="P21" s="52"/>
      <c r="Q21" s="53"/>
      <c r="R21" s="45"/>
      <c r="S21" s="50"/>
      <c r="T21" s="50"/>
      <c r="U21" s="50"/>
      <c r="V21" s="51"/>
      <c r="W21" s="45"/>
      <c r="X21" s="50"/>
      <c r="Y21" s="50"/>
      <c r="Z21" s="50"/>
      <c r="AA21" s="51"/>
      <c r="AB21" s="45"/>
      <c r="AC21" s="50"/>
      <c r="AD21" s="50"/>
      <c r="AE21" s="50"/>
      <c r="AF21" s="51"/>
      <c r="AG21" s="43"/>
      <c r="AH21" s="52"/>
      <c r="AI21" s="52"/>
      <c r="AJ21" s="52"/>
      <c r="AK21" s="53"/>
      <c r="AL21" s="43"/>
      <c r="AM21" s="52"/>
      <c r="AN21" s="52"/>
      <c r="AO21" s="52"/>
      <c r="AP21" s="53"/>
      <c r="AQ21" s="43"/>
      <c r="AR21" s="52"/>
      <c r="AS21" s="52"/>
      <c r="AT21" s="52"/>
      <c r="AU21" s="53"/>
      <c r="AV21" s="45"/>
      <c r="AW21" s="50"/>
      <c r="AX21" s="50"/>
      <c r="AY21" s="50"/>
      <c r="AZ21" s="51"/>
      <c r="BA21" s="43"/>
      <c r="BB21" s="52"/>
      <c r="BC21" s="52"/>
      <c r="BD21" s="52"/>
      <c r="BE21" s="53"/>
      <c r="BF21" s="45"/>
      <c r="BG21" s="50"/>
      <c r="BH21" s="50"/>
      <c r="BI21" s="50"/>
      <c r="BJ21" s="51"/>
      <c r="BK21" s="43"/>
      <c r="BL21" s="52"/>
      <c r="BM21" s="52"/>
      <c r="BN21" s="52"/>
      <c r="BO21" s="53"/>
      <c r="BP21" s="43"/>
      <c r="BQ21" s="52"/>
      <c r="BR21" s="52"/>
      <c r="BS21" s="52"/>
      <c r="BT21" s="53"/>
      <c r="BU21" s="43"/>
      <c r="BV21" s="52"/>
      <c r="BW21" s="52"/>
      <c r="BX21" s="52"/>
      <c r="BY21" s="53"/>
      <c r="BZ21" s="43"/>
      <c r="CA21" s="52"/>
      <c r="CB21" s="52"/>
      <c r="CC21" s="52"/>
      <c r="CD21" s="53"/>
      <c r="CE21" s="45"/>
      <c r="CF21" s="50"/>
      <c r="CG21" s="50"/>
      <c r="CH21" s="50"/>
      <c r="CI21" s="51"/>
      <c r="CJ21" s="45"/>
      <c r="CK21" s="50"/>
      <c r="CL21" s="50"/>
      <c r="CM21" s="50"/>
      <c r="CN21" s="51"/>
      <c r="CO21" s="45"/>
      <c r="CP21" s="50"/>
      <c r="CQ21" s="50"/>
      <c r="CR21" s="50"/>
      <c r="CS21" s="51"/>
      <c r="CT21" s="45"/>
      <c r="CU21" s="50"/>
      <c r="CV21" s="50"/>
      <c r="CW21" s="50"/>
      <c r="CX21" s="51"/>
      <c r="CY21" s="45"/>
      <c r="CZ21" s="50"/>
      <c r="DA21" s="50"/>
      <c r="DB21" s="50"/>
      <c r="DC21" s="51"/>
      <c r="DD21" s="45"/>
      <c r="DE21" s="50"/>
      <c r="DF21" s="50"/>
      <c r="DG21" s="50"/>
      <c r="DH21" s="51"/>
      <c r="DI21" s="45"/>
      <c r="DJ21" s="50"/>
      <c r="DK21" s="50"/>
      <c r="DL21" s="50"/>
      <c r="DM21" s="51"/>
      <c r="DN21" s="45"/>
      <c r="DO21" s="50"/>
      <c r="DP21" s="50"/>
      <c r="DQ21" s="50"/>
      <c r="DR21" s="51"/>
      <c r="DS21" s="45"/>
      <c r="DT21" s="50"/>
      <c r="DU21" s="50"/>
      <c r="DV21" s="50"/>
      <c r="DW21" s="51"/>
      <c r="DX21" s="45"/>
      <c r="DY21" s="50"/>
      <c r="DZ21" s="50"/>
      <c r="EA21" s="50"/>
      <c r="EB21" s="51"/>
      <c r="EC21" s="45"/>
      <c r="ED21" s="50"/>
      <c r="EE21" s="50"/>
      <c r="EF21" s="50"/>
      <c r="EG21" s="51"/>
      <c r="EH21" s="43"/>
      <c r="EI21" s="52"/>
      <c r="EJ21" s="52"/>
      <c r="EK21" s="52"/>
      <c r="EL21" s="53"/>
      <c r="EM21" s="45"/>
      <c r="EN21" s="50"/>
      <c r="EO21" s="50"/>
      <c r="EP21" s="50"/>
      <c r="EQ21" s="51"/>
      <c r="ER21" s="45"/>
      <c r="ES21" s="50"/>
      <c r="ET21" s="50"/>
      <c r="EU21" s="50"/>
      <c r="EV21" s="51"/>
      <c r="EW21" s="19" t="s">
        <v>136</v>
      </c>
      <c r="EX21" s="6">
        <v>1</v>
      </c>
      <c r="EY21" s="6">
        <v>2</v>
      </c>
      <c r="EZ21" s="45">
        <v>45</v>
      </c>
      <c r="FA21" s="46">
        <f>'[1]Группа 2'!CI7</f>
        <v>3.5999999999999996</v>
      </c>
      <c r="FB21" s="45"/>
      <c r="FC21" s="50"/>
      <c r="FD21" s="50"/>
      <c r="FE21" s="50"/>
      <c r="FF21" s="51"/>
      <c r="FG21" s="19" t="s">
        <v>137</v>
      </c>
      <c r="FH21" s="6">
        <v>1</v>
      </c>
      <c r="FI21" s="6">
        <v>7</v>
      </c>
      <c r="FJ21" s="45">
        <v>27</v>
      </c>
      <c r="FK21" s="46">
        <f>'[1]Группа 2'!CS7</f>
        <v>10.1</v>
      </c>
      <c r="FL21" s="45"/>
      <c r="FM21" s="50"/>
      <c r="FN21" s="50"/>
      <c r="FO21" s="50"/>
      <c r="FP21" s="51"/>
      <c r="FQ21" s="43"/>
      <c r="FR21" s="52"/>
      <c r="FS21" s="52"/>
      <c r="FT21" s="52"/>
      <c r="FU21" s="53"/>
      <c r="FV21" s="45"/>
      <c r="FW21" s="50"/>
      <c r="FX21" s="50"/>
      <c r="FY21" s="50"/>
      <c r="FZ21" s="51"/>
      <c r="GA21" s="45"/>
      <c r="GB21" s="50"/>
      <c r="GC21" s="50"/>
      <c r="GD21" s="50"/>
      <c r="GE21" s="51"/>
      <c r="GF21" s="43"/>
      <c r="GG21" s="52"/>
      <c r="GH21" s="52"/>
      <c r="GI21" s="52"/>
      <c r="GJ21" s="53"/>
      <c r="GK21" s="43"/>
      <c r="GL21" s="52"/>
      <c r="GM21" s="52"/>
      <c r="GN21" s="52"/>
      <c r="GO21" s="53"/>
    </row>
    <row r="22" spans="1:197" s="22" customFormat="1" ht="15">
      <c r="A22" s="49">
        <v>2</v>
      </c>
      <c r="B22" s="43" t="s">
        <v>341</v>
      </c>
      <c r="C22" t="s">
        <v>233</v>
      </c>
      <c r="D22" s="12">
        <v>17</v>
      </c>
      <c r="E22" s="12">
        <v>25</v>
      </c>
      <c r="F22" s="43">
        <v>56</v>
      </c>
      <c r="G22" s="44">
        <f>'[1]Группа 2'!G8</f>
        <v>3.4705882352941178</v>
      </c>
      <c r="H22" s="45"/>
      <c r="I22" s="50"/>
      <c r="J22" s="50"/>
      <c r="K22" s="50"/>
      <c r="L22" s="51"/>
      <c r="M22" s="43"/>
      <c r="N22" s="52"/>
      <c r="O22" s="52"/>
      <c r="P22" s="52"/>
      <c r="Q22" s="53"/>
      <c r="R22" s="45"/>
      <c r="S22" s="50"/>
      <c r="T22" s="50"/>
      <c r="U22" s="50"/>
      <c r="V22" s="51"/>
      <c r="W22" s="45"/>
      <c r="X22" s="50"/>
      <c r="Y22" s="50"/>
      <c r="Z22" s="50"/>
      <c r="AA22" s="51"/>
      <c r="AB22" s="45"/>
      <c r="AC22" s="50"/>
      <c r="AD22" s="50"/>
      <c r="AE22" s="50"/>
      <c r="AF22" s="51"/>
      <c r="AG22" s="43"/>
      <c r="AH22" s="52"/>
      <c r="AI22" s="52"/>
      <c r="AJ22" s="52"/>
      <c r="AK22" s="53"/>
      <c r="AL22" s="43"/>
      <c r="AM22" s="52"/>
      <c r="AN22" s="52"/>
      <c r="AO22" s="52"/>
      <c r="AP22" s="53"/>
      <c r="AQ22" s="43"/>
      <c r="AR22" s="52"/>
      <c r="AS22" s="52"/>
      <c r="AT22" s="52"/>
      <c r="AU22" s="53"/>
      <c r="AV22" s="45"/>
      <c r="AW22" s="50"/>
      <c r="AX22" s="50"/>
      <c r="AY22" s="50"/>
      <c r="AZ22" s="51"/>
      <c r="BA22" s="43"/>
      <c r="BB22" s="52"/>
      <c r="BC22" s="52"/>
      <c r="BD22" s="52"/>
      <c r="BE22" s="53"/>
      <c r="BF22" s="45"/>
      <c r="BG22" s="50"/>
      <c r="BH22" s="50"/>
      <c r="BI22" s="50"/>
      <c r="BJ22" s="51"/>
      <c r="BK22" s="43"/>
      <c r="BL22" s="52"/>
      <c r="BM22" s="52"/>
      <c r="BN22" s="52"/>
      <c r="BO22" s="53"/>
      <c r="BP22" s="43"/>
      <c r="BQ22" s="52"/>
      <c r="BR22" s="52"/>
      <c r="BS22" s="52"/>
      <c r="BT22" s="53"/>
      <c r="BU22" s="43"/>
      <c r="BV22" s="52"/>
      <c r="BW22" s="52"/>
      <c r="BX22" s="52"/>
      <c r="BY22" s="53"/>
      <c r="BZ22" s="43"/>
      <c r="CA22" s="52"/>
      <c r="CB22" s="52"/>
      <c r="CC22" s="52"/>
      <c r="CD22" s="53"/>
      <c r="CE22" s="45"/>
      <c r="CF22" s="50"/>
      <c r="CG22" s="50"/>
      <c r="CH22" s="50"/>
      <c r="CI22" s="51"/>
      <c r="CJ22" s="45"/>
      <c r="CK22" s="50"/>
      <c r="CL22" s="50"/>
      <c r="CM22" s="50"/>
      <c r="CN22" s="51"/>
      <c r="CO22" s="45"/>
      <c r="CP22" s="50"/>
      <c r="CQ22" s="50"/>
      <c r="CR22" s="50"/>
      <c r="CS22" s="51"/>
      <c r="CT22" s="45"/>
      <c r="CU22" s="50"/>
      <c r="CV22" s="50"/>
      <c r="CW22" s="50"/>
      <c r="CX22" s="51"/>
      <c r="CY22" s="45"/>
      <c r="CZ22" s="50"/>
      <c r="DA22" s="50"/>
      <c r="DB22" s="50"/>
      <c r="DC22" s="51"/>
      <c r="DD22" s="45"/>
      <c r="DE22" s="50"/>
      <c r="DF22" s="50"/>
      <c r="DG22" s="50"/>
      <c r="DH22" s="51"/>
      <c r="DI22" s="45"/>
      <c r="DJ22" s="50"/>
      <c r="DK22" s="50"/>
      <c r="DL22" s="50"/>
      <c r="DM22" s="51"/>
      <c r="DN22" s="45"/>
      <c r="DO22" s="50"/>
      <c r="DP22" s="50"/>
      <c r="DQ22" s="50"/>
      <c r="DR22" s="51"/>
      <c r="DS22" s="45"/>
      <c r="DT22" s="50"/>
      <c r="DU22" s="50"/>
      <c r="DV22" s="50"/>
      <c r="DW22" s="51"/>
      <c r="DX22" s="45"/>
      <c r="DY22" s="50"/>
      <c r="DZ22" s="50"/>
      <c r="EA22" s="50"/>
      <c r="EB22" s="51"/>
      <c r="EC22" s="45"/>
      <c r="ED22" s="50"/>
      <c r="EE22" s="50"/>
      <c r="EF22" s="50"/>
      <c r="EG22" s="51"/>
      <c r="EH22" s="43"/>
      <c r="EI22" s="52"/>
      <c r="EJ22" s="52"/>
      <c r="EK22" s="52"/>
      <c r="EL22" s="53"/>
      <c r="EM22" t="s">
        <v>233</v>
      </c>
      <c r="EN22" s="12">
        <v>25</v>
      </c>
      <c r="EO22" s="12">
        <v>25</v>
      </c>
      <c r="EP22" s="43">
        <v>1</v>
      </c>
      <c r="EQ22" s="44">
        <f>'[1]Группа 2'!BY8</f>
        <v>3</v>
      </c>
      <c r="ER22" s="45"/>
      <c r="ES22" s="50"/>
      <c r="ET22" s="50"/>
      <c r="EU22" s="50"/>
      <c r="EV22" s="51"/>
      <c r="EW22" s="19"/>
      <c r="EX22" s="6"/>
      <c r="EY22" s="6"/>
      <c r="EZ22" s="45"/>
      <c r="FA22" s="46"/>
      <c r="FB22" t="s">
        <v>233</v>
      </c>
      <c r="FC22" s="12">
        <v>5</v>
      </c>
      <c r="FD22" s="12">
        <v>25</v>
      </c>
      <c r="FE22" s="43">
        <v>125</v>
      </c>
      <c r="FF22" s="44">
        <f>'[1]Группа 2'!CN8</f>
        <v>7</v>
      </c>
      <c r="FG22" s="19"/>
      <c r="FH22" s="6"/>
      <c r="FI22" s="6"/>
      <c r="FJ22" s="45"/>
      <c r="FK22" s="46"/>
      <c r="FL22" s="45"/>
      <c r="FM22" s="50"/>
      <c r="FN22" s="50"/>
      <c r="FO22" s="50"/>
      <c r="FP22" s="51"/>
      <c r="FQ22" s="43"/>
      <c r="FR22" s="52"/>
      <c r="FS22" s="52"/>
      <c r="FT22" s="52"/>
      <c r="FU22" s="53"/>
      <c r="FV22" t="s">
        <v>233</v>
      </c>
      <c r="FW22" s="12">
        <v>21</v>
      </c>
      <c r="FX22" s="12">
        <v>25</v>
      </c>
      <c r="FY22" s="43">
        <v>22</v>
      </c>
      <c r="FZ22" s="44">
        <f>'[1]Группа 2'!DM8</f>
        <v>3.1904761904761907</v>
      </c>
      <c r="GA22" t="s">
        <v>342</v>
      </c>
      <c r="GB22" s="12">
        <v>4</v>
      </c>
      <c r="GC22" s="12">
        <v>17</v>
      </c>
      <c r="GD22" s="43">
        <v>119</v>
      </c>
      <c r="GE22" s="44">
        <f>'[1]Группа 2'!DR8</f>
        <v>5.25</v>
      </c>
      <c r="GF22" s="43"/>
      <c r="GG22" s="52"/>
      <c r="GH22" s="52"/>
      <c r="GI22" s="52"/>
      <c r="GJ22" s="53"/>
      <c r="GK22" s="43"/>
      <c r="GL22" s="52"/>
      <c r="GM22" s="52"/>
      <c r="GN22" s="52"/>
      <c r="GO22" s="53"/>
    </row>
    <row r="23" spans="1:197" s="22" customFormat="1" ht="15">
      <c r="A23" s="49">
        <v>2</v>
      </c>
      <c r="B23" s="43" t="s">
        <v>377</v>
      </c>
      <c r="C23"/>
      <c r="D23" s="12"/>
      <c r="E23" s="12"/>
      <c r="F23" s="43"/>
      <c r="G23" s="44"/>
      <c r="H23" s="45"/>
      <c r="I23" s="50"/>
      <c r="J23" s="50"/>
      <c r="K23" s="50"/>
      <c r="L23" s="51"/>
      <c r="M23" s="43"/>
      <c r="N23" s="52"/>
      <c r="O23" s="52"/>
      <c r="P23" s="52"/>
      <c r="Q23" s="53"/>
      <c r="R23" s="45"/>
      <c r="S23" s="50"/>
      <c r="T23" s="50"/>
      <c r="U23" s="50"/>
      <c r="V23" s="51"/>
      <c r="W23" s="45"/>
      <c r="X23" s="50"/>
      <c r="Y23" s="50"/>
      <c r="Z23" s="50"/>
      <c r="AA23" s="51"/>
      <c r="AB23" s="45"/>
      <c r="AC23" s="50"/>
      <c r="AD23" s="50"/>
      <c r="AE23" s="50"/>
      <c r="AF23" s="51"/>
      <c r="AG23" s="43"/>
      <c r="AH23" s="52"/>
      <c r="AI23" s="52"/>
      <c r="AJ23" s="52"/>
      <c r="AK23" s="53"/>
      <c r="AL23" s="43"/>
      <c r="AM23" s="52"/>
      <c r="AN23" s="52"/>
      <c r="AO23" s="52"/>
      <c r="AP23" s="53"/>
      <c r="AQ23" s="43"/>
      <c r="AR23" s="52"/>
      <c r="AS23" s="52"/>
      <c r="AT23" s="52"/>
      <c r="AU23" s="53"/>
      <c r="AV23" s="45"/>
      <c r="AW23" s="50"/>
      <c r="AX23" s="50"/>
      <c r="AY23" s="50"/>
      <c r="AZ23" s="51"/>
      <c r="BA23" s="43"/>
      <c r="BB23" s="52"/>
      <c r="BC23" s="52"/>
      <c r="BD23" s="52"/>
      <c r="BE23" s="53"/>
      <c r="BF23" s="45"/>
      <c r="BG23" s="50"/>
      <c r="BH23" s="50"/>
      <c r="BI23" s="50"/>
      <c r="BJ23" s="51"/>
      <c r="BK23" s="43"/>
      <c r="BL23" s="52"/>
      <c r="BM23" s="52"/>
      <c r="BN23" s="52"/>
      <c r="BO23" s="53"/>
      <c r="BP23" s="43"/>
      <c r="BQ23" s="52"/>
      <c r="BR23" s="52"/>
      <c r="BS23" s="52"/>
      <c r="BT23" s="53"/>
      <c r="BU23" s="43"/>
      <c r="BV23" s="52"/>
      <c r="BW23" s="52"/>
      <c r="BX23" s="52"/>
      <c r="BY23" s="53"/>
      <c r="BZ23" s="43"/>
      <c r="CA23" s="52"/>
      <c r="CB23" s="52"/>
      <c r="CC23" s="52"/>
      <c r="CD23" s="53"/>
      <c r="CE23" s="45"/>
      <c r="CF23" s="50"/>
      <c r="CG23" s="50"/>
      <c r="CH23" s="50"/>
      <c r="CI23" s="51"/>
      <c r="CJ23" s="45"/>
      <c r="CK23" s="50"/>
      <c r="CL23" s="50"/>
      <c r="CM23" s="50"/>
      <c r="CN23" s="51"/>
      <c r="CO23" s="45"/>
      <c r="CP23" s="50"/>
      <c r="CQ23" s="50"/>
      <c r="CR23" s="50"/>
      <c r="CS23" s="51"/>
      <c r="CT23" s="45"/>
      <c r="CU23" s="50"/>
      <c r="CV23" s="50"/>
      <c r="CW23" s="50"/>
      <c r="CX23" s="51"/>
      <c r="CY23" s="45"/>
      <c r="CZ23" s="50"/>
      <c r="DA23" s="50"/>
      <c r="DB23" s="50"/>
      <c r="DC23" s="51"/>
      <c r="DD23" s="45"/>
      <c r="DE23" s="50"/>
      <c r="DF23" s="50"/>
      <c r="DG23" s="50"/>
      <c r="DH23" s="51"/>
      <c r="DI23" s="45"/>
      <c r="DJ23" s="50"/>
      <c r="DK23" s="50"/>
      <c r="DL23" s="50"/>
      <c r="DM23" s="51"/>
      <c r="DN23" s="45"/>
      <c r="DO23" s="50"/>
      <c r="DP23" s="50"/>
      <c r="DQ23" s="50"/>
      <c r="DR23" s="51"/>
      <c r="DS23" s="45"/>
      <c r="DT23" s="50"/>
      <c r="DU23" s="50"/>
      <c r="DV23" s="50"/>
      <c r="DW23" s="51"/>
      <c r="DX23" s="45"/>
      <c r="DY23" s="50"/>
      <c r="DZ23" s="50"/>
      <c r="EA23" s="50"/>
      <c r="EB23" s="51"/>
      <c r="EC23" s="45"/>
      <c r="ED23" s="50"/>
      <c r="EE23" s="50"/>
      <c r="EF23" s="50"/>
      <c r="EG23" s="51"/>
      <c r="EH23" s="43"/>
      <c r="EI23" s="52"/>
      <c r="EJ23" s="52"/>
      <c r="EK23" s="52"/>
      <c r="EL23" s="53"/>
      <c r="EM23"/>
      <c r="EN23" s="12"/>
      <c r="EO23" s="12"/>
      <c r="EP23" s="43"/>
      <c r="EQ23" s="44"/>
      <c r="ER23" s="45"/>
      <c r="ES23" s="50"/>
      <c r="ET23" s="50"/>
      <c r="EU23" s="50"/>
      <c r="EV23" s="51"/>
      <c r="EW23" s="19"/>
      <c r="EX23" s="6"/>
      <c r="EY23" s="6"/>
      <c r="EZ23" s="45"/>
      <c r="FA23" s="46"/>
      <c r="FB23" t="s">
        <v>233</v>
      </c>
      <c r="FC23" s="12">
        <v>12</v>
      </c>
      <c r="FD23" s="12">
        <v>25</v>
      </c>
      <c r="FE23" s="43">
        <v>99</v>
      </c>
      <c r="FF23" s="44">
        <f>'[1]Группа 2'!CN9</f>
        <v>4.083333333333334</v>
      </c>
      <c r="FG23" t="s">
        <v>233</v>
      </c>
      <c r="FH23" s="12">
        <v>17</v>
      </c>
      <c r="FI23" s="12">
        <v>25</v>
      </c>
      <c r="FJ23" s="43">
        <v>65</v>
      </c>
      <c r="FK23" s="44">
        <f>'[1]Группа 2'!CS9</f>
        <v>3.4705882352941178</v>
      </c>
      <c r="FL23" s="45"/>
      <c r="FM23" s="50"/>
      <c r="FN23" s="50"/>
      <c r="FO23" s="50"/>
      <c r="FP23" s="51"/>
      <c r="FQ23" s="43"/>
      <c r="FR23" s="52"/>
      <c r="FS23" s="52"/>
      <c r="FT23" s="52"/>
      <c r="FU23" s="53"/>
      <c r="FV23"/>
      <c r="FW23" s="12"/>
      <c r="FX23" s="12"/>
      <c r="FY23" s="43"/>
      <c r="FZ23" s="44"/>
      <c r="GA23" s="19" t="s">
        <v>378</v>
      </c>
      <c r="GB23" s="6">
        <v>3</v>
      </c>
      <c r="GC23" s="6">
        <v>10</v>
      </c>
      <c r="GD23" s="45">
        <v>62</v>
      </c>
      <c r="GE23" s="46">
        <f>'[1]Группа 2'!DR9</f>
        <v>4.666666666666667</v>
      </c>
      <c r="GF23" s="43"/>
      <c r="GG23" s="52"/>
      <c r="GH23" s="52"/>
      <c r="GI23" s="52"/>
      <c r="GJ23" s="53"/>
      <c r="GK23" s="43"/>
      <c r="GL23" s="52"/>
      <c r="GM23" s="52"/>
      <c r="GN23" s="52"/>
      <c r="GO23" s="53"/>
    </row>
    <row r="24" spans="1:197" s="35" customFormat="1" ht="14.25">
      <c r="A24" s="43">
        <v>2</v>
      </c>
      <c r="B24" s="43" t="s">
        <v>125</v>
      </c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3"/>
      <c r="N24" s="43"/>
      <c r="O24" s="43"/>
      <c r="P24" s="43"/>
      <c r="Q24" s="44"/>
      <c r="R24" t="s">
        <v>110</v>
      </c>
      <c r="S24" s="12">
        <v>474</v>
      </c>
      <c r="T24" s="12">
        <v>474</v>
      </c>
      <c r="U24" s="43">
        <v>1</v>
      </c>
      <c r="V24" s="44">
        <f>'[1]Группа 2'!Q10</f>
        <v>3</v>
      </c>
      <c r="W24" s="45"/>
      <c r="X24" s="45"/>
      <c r="Y24" s="45"/>
      <c r="Z24" s="45"/>
      <c r="AA24" s="46"/>
      <c r="AB24" s="45"/>
      <c r="AC24" s="45"/>
      <c r="AD24" s="45"/>
      <c r="AE24" s="45"/>
      <c r="AF24" s="46"/>
      <c r="AG24" s="43"/>
      <c r="AH24" s="43"/>
      <c r="AI24" s="43"/>
      <c r="AJ24" s="43"/>
      <c r="AK24" s="44"/>
      <c r="AL24" s="43"/>
      <c r="AM24" s="43"/>
      <c r="AN24" s="43"/>
      <c r="AO24" s="43"/>
      <c r="AP24" s="44"/>
      <c r="AQ24" s="43"/>
      <c r="AR24" s="43"/>
      <c r="AS24" s="43"/>
      <c r="AT24" s="43"/>
      <c r="AU24" s="44"/>
      <c r="AV24" s="45"/>
      <c r="AW24" s="45"/>
      <c r="AX24" s="45"/>
      <c r="AY24" s="45"/>
      <c r="AZ24" s="46"/>
      <c r="BA24" s="43"/>
      <c r="BB24" s="43"/>
      <c r="BC24" s="43"/>
      <c r="BD24" s="43"/>
      <c r="BE24" s="44"/>
      <c r="BF24" s="45"/>
      <c r="BG24" s="45"/>
      <c r="BH24" s="45"/>
      <c r="BI24" s="45"/>
      <c r="BJ24" s="46"/>
      <c r="BK24" s="43"/>
      <c r="BL24" s="43"/>
      <c r="BM24" s="43"/>
      <c r="BN24" s="43"/>
      <c r="BO24" s="44"/>
      <c r="BP24" s="43"/>
      <c r="BQ24" s="43"/>
      <c r="BR24" s="43"/>
      <c r="BS24" s="43"/>
      <c r="BT24" s="44"/>
      <c r="BU24" s="43"/>
      <c r="BV24" s="43"/>
      <c r="BW24" s="43"/>
      <c r="BX24" s="43"/>
      <c r="BY24" s="44"/>
      <c r="BZ24" s="43"/>
      <c r="CA24" s="43"/>
      <c r="CB24" s="43"/>
      <c r="CC24" s="43"/>
      <c r="CD24" s="44"/>
      <c r="CE24" s="45"/>
      <c r="CF24" s="45"/>
      <c r="CG24" s="45"/>
      <c r="CH24" s="45"/>
      <c r="CI24" s="46"/>
      <c r="CJ24" s="45"/>
      <c r="CK24" s="45"/>
      <c r="CL24" s="45"/>
      <c r="CM24" s="45"/>
      <c r="CN24" s="46"/>
      <c r="CO24" s="45"/>
      <c r="CP24" s="45"/>
      <c r="CQ24" s="45"/>
      <c r="CR24" s="45"/>
      <c r="CS24" s="46"/>
      <c r="CT24" s="45"/>
      <c r="CU24" s="45"/>
      <c r="CV24" s="45"/>
      <c r="CW24" s="45"/>
      <c r="CX24" s="46"/>
      <c r="CY24" s="45"/>
      <c r="CZ24" s="45"/>
      <c r="DA24" s="45"/>
      <c r="DB24" s="45"/>
      <c r="DC24" s="46"/>
      <c r="DD24" s="45"/>
      <c r="DE24" s="45"/>
      <c r="DF24" s="45"/>
      <c r="DG24" s="45"/>
      <c r="DH24" s="46"/>
      <c r="DI24" s="45"/>
      <c r="DJ24" s="45"/>
      <c r="DK24" s="45"/>
      <c r="DL24" s="45"/>
      <c r="DM24" s="46"/>
      <c r="DN24" s="45"/>
      <c r="DO24" s="45"/>
      <c r="DP24" s="45"/>
      <c r="DQ24" s="45"/>
      <c r="DR24" s="46"/>
      <c r="DS24" s="45"/>
      <c r="DT24" s="45"/>
      <c r="DU24" s="45"/>
      <c r="DV24" s="45"/>
      <c r="DW24" s="46"/>
      <c r="DX24" s="45"/>
      <c r="DY24" s="45"/>
      <c r="DZ24" s="45"/>
      <c r="EA24" s="45"/>
      <c r="EB24" s="46"/>
      <c r="EC24" s="45"/>
      <c r="ED24" s="45"/>
      <c r="EE24" s="45"/>
      <c r="EF24" s="45"/>
      <c r="EG24" s="46"/>
      <c r="EH24" s="43"/>
      <c r="EI24" s="43"/>
      <c r="EJ24" s="43"/>
      <c r="EK24" s="43"/>
      <c r="EL24" s="44"/>
      <c r="EM24" s="45"/>
      <c r="EN24" s="45"/>
      <c r="EO24" s="45"/>
      <c r="EP24" s="45"/>
      <c r="EQ24" s="46"/>
      <c r="ER24" s="45"/>
      <c r="ES24" s="45"/>
      <c r="ET24" s="45"/>
      <c r="EU24" s="45"/>
      <c r="EV24" s="46"/>
      <c r="EW24" s="43"/>
      <c r="EX24" s="43"/>
      <c r="EY24" s="43"/>
      <c r="EZ24" s="43"/>
      <c r="FA24" s="44"/>
      <c r="FB24" s="45"/>
      <c r="FC24" s="45"/>
      <c r="FD24" s="45"/>
      <c r="FE24" s="45"/>
      <c r="FF24" s="46"/>
      <c r="FG24" s="45"/>
      <c r="FH24" s="45"/>
      <c r="FI24" s="45"/>
      <c r="FJ24" s="45"/>
      <c r="FK24" s="46"/>
      <c r="FL24" s="45"/>
      <c r="FM24" s="45"/>
      <c r="FN24" s="45"/>
      <c r="FO24" s="45"/>
      <c r="FP24" s="46"/>
      <c r="FQ24" s="43"/>
      <c r="FR24" s="43"/>
      <c r="FS24" s="43"/>
      <c r="FT24" s="43"/>
      <c r="FU24" s="44"/>
      <c r="FV24" s="45"/>
      <c r="FW24" s="45"/>
      <c r="FX24" s="45"/>
      <c r="FY24" s="45"/>
      <c r="FZ24" s="46"/>
      <c r="GA24" s="45"/>
      <c r="GB24" s="45"/>
      <c r="GC24" s="45"/>
      <c r="GD24" s="45"/>
      <c r="GE24" s="46"/>
      <c r="GF24" s="43"/>
      <c r="GG24" s="43"/>
      <c r="GH24" s="43"/>
      <c r="GI24" s="43"/>
      <c r="GJ24" s="44"/>
      <c r="GK24" s="43"/>
      <c r="GL24" s="43"/>
      <c r="GM24" s="43"/>
      <c r="GN24" s="43"/>
      <c r="GO24" s="44"/>
    </row>
    <row r="25" spans="1:197" s="35" customFormat="1" ht="14.25">
      <c r="A25" s="43">
        <v>2</v>
      </c>
      <c r="B25" s="43" t="s">
        <v>359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3"/>
      <c r="N25" s="43"/>
      <c r="O25" s="43"/>
      <c r="P25" s="43"/>
      <c r="Q25" s="44"/>
      <c r="R25" t="s">
        <v>110</v>
      </c>
      <c r="S25" s="12">
        <v>632</v>
      </c>
      <c r="T25" s="12">
        <v>655</v>
      </c>
      <c r="U25" s="43">
        <v>18</v>
      </c>
      <c r="V25" s="44">
        <f>'[1]Группа 2'!Q11</f>
        <v>3.036392405063291</v>
      </c>
      <c r="W25" s="45"/>
      <c r="X25" s="45"/>
      <c r="Y25" s="45"/>
      <c r="Z25" s="45"/>
      <c r="AA25" s="46"/>
      <c r="AB25" s="45"/>
      <c r="AC25" s="45"/>
      <c r="AD25" s="45"/>
      <c r="AE25" s="45"/>
      <c r="AF25" s="46"/>
      <c r="AG25" s="43"/>
      <c r="AH25" s="43"/>
      <c r="AI25" s="43"/>
      <c r="AJ25" s="43"/>
      <c r="AK25" s="44"/>
      <c r="AL25" s="43"/>
      <c r="AM25" s="43"/>
      <c r="AN25" s="43"/>
      <c r="AO25" s="43"/>
      <c r="AP25" s="44"/>
      <c r="AQ25" s="43"/>
      <c r="AR25" s="43"/>
      <c r="AS25" s="43"/>
      <c r="AT25" s="43"/>
      <c r="AU25" s="44"/>
      <c r="AV25" s="45"/>
      <c r="AW25" s="45"/>
      <c r="AX25" s="45"/>
      <c r="AY25" s="45"/>
      <c r="AZ25" s="46"/>
      <c r="BA25" s="43"/>
      <c r="BB25" s="43"/>
      <c r="BC25" s="43"/>
      <c r="BD25" s="43"/>
      <c r="BE25" s="44"/>
      <c r="BF25" s="45"/>
      <c r="BG25" s="45"/>
      <c r="BH25" s="45"/>
      <c r="BI25" s="45"/>
      <c r="BJ25" s="46"/>
      <c r="BK25" s="43"/>
      <c r="BL25" s="43"/>
      <c r="BM25" s="43"/>
      <c r="BN25" s="43"/>
      <c r="BO25" s="44"/>
      <c r="BP25" s="43"/>
      <c r="BQ25" s="43"/>
      <c r="BR25" s="43"/>
      <c r="BS25" s="43"/>
      <c r="BT25" s="44"/>
      <c r="BU25" s="43"/>
      <c r="BV25" s="43"/>
      <c r="BW25" s="43"/>
      <c r="BX25" s="43"/>
      <c r="BY25" s="44"/>
      <c r="BZ25" s="43"/>
      <c r="CA25" s="43"/>
      <c r="CB25" s="43"/>
      <c r="CC25" s="43"/>
      <c r="CD25" s="44"/>
      <c r="CE25" s="45"/>
      <c r="CF25" s="45"/>
      <c r="CG25" s="45"/>
      <c r="CH25" s="45"/>
      <c r="CI25" s="46"/>
      <c r="CJ25" s="45"/>
      <c r="CK25" s="45"/>
      <c r="CL25" s="45"/>
      <c r="CM25" s="45"/>
      <c r="CN25" s="46"/>
      <c r="CO25" s="45"/>
      <c r="CP25" s="45"/>
      <c r="CQ25" s="45"/>
      <c r="CR25" s="45"/>
      <c r="CS25" s="46"/>
      <c r="CT25" s="45"/>
      <c r="CU25" s="45"/>
      <c r="CV25" s="45"/>
      <c r="CW25" s="45"/>
      <c r="CX25" s="46"/>
      <c r="CY25" s="45"/>
      <c r="CZ25" s="45"/>
      <c r="DA25" s="45"/>
      <c r="DB25" s="45"/>
      <c r="DC25" s="46"/>
      <c r="DD25" s="45"/>
      <c r="DE25" s="45"/>
      <c r="DF25" s="45"/>
      <c r="DG25" s="45"/>
      <c r="DH25" s="46"/>
      <c r="DI25" s="45"/>
      <c r="DJ25" s="45"/>
      <c r="DK25" s="45"/>
      <c r="DL25" s="45"/>
      <c r="DM25" s="46"/>
      <c r="DN25" s="45"/>
      <c r="DO25" s="45"/>
      <c r="DP25" s="45"/>
      <c r="DQ25" s="45"/>
      <c r="DR25" s="46"/>
      <c r="DS25" s="45"/>
      <c r="DT25" s="45"/>
      <c r="DU25" s="45"/>
      <c r="DV25" s="45"/>
      <c r="DW25" s="46"/>
      <c r="DX25" s="45"/>
      <c r="DY25" s="45"/>
      <c r="DZ25" s="45"/>
      <c r="EA25" s="45"/>
      <c r="EB25" s="46"/>
      <c r="EC25" s="45"/>
      <c r="ED25" s="45"/>
      <c r="EE25" s="45"/>
      <c r="EF25" s="45"/>
      <c r="EG25" s="46"/>
      <c r="EH25" s="43"/>
      <c r="EI25" s="43"/>
      <c r="EJ25" s="43"/>
      <c r="EK25" s="43"/>
      <c r="EL25" s="44"/>
      <c r="EM25" s="45"/>
      <c r="EN25" s="45"/>
      <c r="EO25" s="45"/>
      <c r="EP25" s="45"/>
      <c r="EQ25" s="46"/>
      <c r="ER25" s="45"/>
      <c r="ES25" s="45"/>
      <c r="ET25" s="45"/>
      <c r="EU25" s="45"/>
      <c r="EV25" s="46"/>
      <c r="EW25" s="43"/>
      <c r="EX25" s="43"/>
      <c r="EY25" s="43"/>
      <c r="EZ25" s="43"/>
      <c r="FA25" s="44"/>
      <c r="FB25" s="45"/>
      <c r="FC25" s="45"/>
      <c r="FD25" s="45"/>
      <c r="FE25" s="45"/>
      <c r="FF25" s="46"/>
      <c r="FG25" s="45"/>
      <c r="FH25" s="45"/>
      <c r="FI25" s="45"/>
      <c r="FJ25" s="45"/>
      <c r="FK25" s="46"/>
      <c r="FL25" s="45"/>
      <c r="FM25" s="45"/>
      <c r="FN25" s="45"/>
      <c r="FO25" s="45"/>
      <c r="FP25" s="46"/>
      <c r="FQ25" s="43"/>
      <c r="FR25" s="43"/>
      <c r="FS25" s="43"/>
      <c r="FT25" s="43"/>
      <c r="FU25" s="44"/>
      <c r="FV25" s="45"/>
      <c r="FW25" s="45"/>
      <c r="FX25" s="45"/>
      <c r="FY25" s="45"/>
      <c r="FZ25" s="46"/>
      <c r="GA25" s="45"/>
      <c r="GB25" s="45"/>
      <c r="GC25" s="45"/>
      <c r="GD25" s="45"/>
      <c r="GE25" s="46"/>
      <c r="GF25" s="43"/>
      <c r="GG25" s="43"/>
      <c r="GH25" s="43"/>
      <c r="GI25" s="43"/>
      <c r="GJ25" s="44"/>
      <c r="GK25" s="43"/>
      <c r="GL25" s="43"/>
      <c r="GM25" s="43"/>
      <c r="GN25" s="43"/>
      <c r="GO25" s="44"/>
    </row>
    <row r="26" spans="1:197" s="35" customFormat="1" ht="14.25">
      <c r="A26" s="43">
        <v>2</v>
      </c>
      <c r="B26" s="43" t="s">
        <v>161</v>
      </c>
      <c r="C26" t="s">
        <v>110</v>
      </c>
      <c r="D26" s="12">
        <v>66</v>
      </c>
      <c r="E26" s="12">
        <v>115</v>
      </c>
      <c r="F26" s="43">
        <v>83</v>
      </c>
      <c r="G26" s="44">
        <f>'[1]Группа 2'!G12</f>
        <v>3.742424242424242</v>
      </c>
      <c r="H26" s="45"/>
      <c r="I26" s="45"/>
      <c r="J26" s="45"/>
      <c r="K26" s="45"/>
      <c r="L26" s="46"/>
      <c r="M26" s="43"/>
      <c r="N26" s="43"/>
      <c r="O26" s="43"/>
      <c r="P26" s="43"/>
      <c r="Q26" s="44"/>
      <c r="R26"/>
      <c r="S26" s="12"/>
      <c r="T26" s="12"/>
      <c r="U26" s="43"/>
      <c r="V26" s="44"/>
      <c r="W26" s="45"/>
      <c r="X26" s="45"/>
      <c r="Y26" s="45"/>
      <c r="Z26" s="45"/>
      <c r="AA26" s="46"/>
      <c r="AB26" s="45"/>
      <c r="AC26" s="45"/>
      <c r="AD26" s="45"/>
      <c r="AE26" s="45"/>
      <c r="AF26" s="46"/>
      <c r="AG26" s="43"/>
      <c r="AH26" s="43"/>
      <c r="AI26" s="43"/>
      <c r="AJ26" s="43"/>
      <c r="AK26" s="44"/>
      <c r="AL26" s="43"/>
      <c r="AM26" s="43"/>
      <c r="AN26" s="43"/>
      <c r="AO26" s="43"/>
      <c r="AP26" s="44"/>
      <c r="AQ26" s="43"/>
      <c r="AR26" s="43"/>
      <c r="AS26" s="43"/>
      <c r="AT26" s="43"/>
      <c r="AU26" s="44"/>
      <c r="AV26" s="45"/>
      <c r="AW26" s="45"/>
      <c r="AX26" s="45"/>
      <c r="AY26" s="45"/>
      <c r="AZ26" s="46"/>
      <c r="BA26" s="43"/>
      <c r="BB26" s="43"/>
      <c r="BC26" s="43"/>
      <c r="BD26" s="43"/>
      <c r="BE26" s="44"/>
      <c r="BF26" s="45"/>
      <c r="BG26" s="45"/>
      <c r="BH26" s="45"/>
      <c r="BI26" s="45"/>
      <c r="BJ26" s="46"/>
      <c r="BK26" s="43"/>
      <c r="BL26" s="43"/>
      <c r="BM26" s="43"/>
      <c r="BN26" s="43"/>
      <c r="BO26" s="44"/>
      <c r="BP26" s="43"/>
      <c r="BQ26" s="43"/>
      <c r="BR26" s="43"/>
      <c r="BS26" s="43"/>
      <c r="BT26" s="44"/>
      <c r="BU26" s="43"/>
      <c r="BV26" s="43"/>
      <c r="BW26" s="43"/>
      <c r="BX26" s="43"/>
      <c r="BY26" s="44"/>
      <c r="BZ26" s="43"/>
      <c r="CA26" s="43"/>
      <c r="CB26" s="43"/>
      <c r="CC26" s="43"/>
      <c r="CD26" s="44"/>
      <c r="CE26" s="45"/>
      <c r="CF26" s="45"/>
      <c r="CG26" s="45"/>
      <c r="CH26" s="45"/>
      <c r="CI26" s="46"/>
      <c r="CJ26" s="45"/>
      <c r="CK26" s="45"/>
      <c r="CL26" s="45"/>
      <c r="CM26" s="45"/>
      <c r="CN26" s="46"/>
      <c r="CO26" s="45"/>
      <c r="CP26" s="45"/>
      <c r="CQ26" s="45"/>
      <c r="CR26" s="45"/>
      <c r="CS26" s="46"/>
      <c r="CT26" s="45"/>
      <c r="CU26" s="45"/>
      <c r="CV26" s="45"/>
      <c r="CW26" s="45"/>
      <c r="CX26" s="46"/>
      <c r="CY26" s="45"/>
      <c r="CZ26" s="45"/>
      <c r="DA26" s="45"/>
      <c r="DB26" s="45"/>
      <c r="DC26" s="46"/>
      <c r="DD26" s="45"/>
      <c r="DE26" s="45"/>
      <c r="DF26" s="45"/>
      <c r="DG26" s="45"/>
      <c r="DH26" s="46"/>
      <c r="DI26" s="45"/>
      <c r="DJ26" s="45"/>
      <c r="DK26" s="45"/>
      <c r="DL26" s="45"/>
      <c r="DM26" s="46"/>
      <c r="DN26" s="45"/>
      <c r="DO26" s="45"/>
      <c r="DP26" s="45"/>
      <c r="DQ26" s="45"/>
      <c r="DR26" s="46"/>
      <c r="DS26" s="45"/>
      <c r="DT26" s="45"/>
      <c r="DU26" s="45"/>
      <c r="DV26" s="45"/>
      <c r="DW26" s="46"/>
      <c r="DX26" s="45"/>
      <c r="DY26" s="45"/>
      <c r="DZ26" s="45"/>
      <c r="EA26" s="45"/>
      <c r="EB26" s="46"/>
      <c r="EC26" s="45"/>
      <c r="ED26" s="45"/>
      <c r="EE26" s="45"/>
      <c r="EF26" s="45"/>
      <c r="EG26" s="46"/>
      <c r="EH26" s="43"/>
      <c r="EI26" s="43"/>
      <c r="EJ26" s="43"/>
      <c r="EK26" s="43"/>
      <c r="EL26" s="44"/>
      <c r="EM26" s="45"/>
      <c r="EN26" s="45"/>
      <c r="EO26" s="45"/>
      <c r="EP26" s="45"/>
      <c r="EQ26" s="46"/>
      <c r="ER26" s="45"/>
      <c r="ES26" s="45"/>
      <c r="ET26" s="45"/>
      <c r="EU26" s="45"/>
      <c r="EV26" s="46"/>
      <c r="EW26" s="43"/>
      <c r="EX26" s="43"/>
      <c r="EY26" s="43"/>
      <c r="EZ26" s="43"/>
      <c r="FA26" s="44"/>
      <c r="FB26" s="45"/>
      <c r="FC26" s="45"/>
      <c r="FD26" s="45"/>
      <c r="FE26" s="45"/>
      <c r="FF26" s="46"/>
      <c r="FG26" s="45"/>
      <c r="FH26" s="45"/>
      <c r="FI26" s="45"/>
      <c r="FJ26" s="45"/>
      <c r="FK26" s="46"/>
      <c r="FL26" s="45"/>
      <c r="FM26" s="45"/>
      <c r="FN26" s="45"/>
      <c r="FO26" s="45"/>
      <c r="FP26" s="46"/>
      <c r="FQ26" s="43"/>
      <c r="FR26" s="43"/>
      <c r="FS26" s="43"/>
      <c r="FT26" s="43"/>
      <c r="FU26" s="44"/>
      <c r="FV26" s="45"/>
      <c r="FW26" s="45"/>
      <c r="FX26" s="45"/>
      <c r="FY26" s="45"/>
      <c r="FZ26" s="46"/>
      <c r="GA26" s="45"/>
      <c r="GB26" s="45"/>
      <c r="GC26" s="45"/>
      <c r="GD26" s="45"/>
      <c r="GE26" s="46"/>
      <c r="GF26" s="43"/>
      <c r="GG26" s="43"/>
      <c r="GH26" s="43"/>
      <c r="GI26" s="43"/>
      <c r="GJ26" s="44"/>
      <c r="GK26" s="43"/>
      <c r="GL26" s="43"/>
      <c r="GM26" s="43"/>
      <c r="GN26" s="43"/>
      <c r="GO26" s="44"/>
    </row>
    <row r="27" spans="1:197" s="35" customFormat="1" ht="14.25">
      <c r="A27" s="43">
        <v>2</v>
      </c>
      <c r="B27" s="43" t="s">
        <v>474</v>
      </c>
      <c r="C27" t="s">
        <v>110</v>
      </c>
      <c r="D27" s="12">
        <v>122</v>
      </c>
      <c r="E27" s="12">
        <v>131</v>
      </c>
      <c r="F27" s="43">
        <v>20</v>
      </c>
      <c r="G27" s="44">
        <f>'[1]Группа 2'!G13</f>
        <v>3.0737704918032787</v>
      </c>
      <c r="H27" s="45"/>
      <c r="I27" s="45"/>
      <c r="J27" s="45"/>
      <c r="K27" s="45"/>
      <c r="L27" s="46"/>
      <c r="M27" s="43"/>
      <c r="N27" s="43"/>
      <c r="O27" s="43"/>
      <c r="P27" s="43"/>
      <c r="Q27" s="44"/>
      <c r="R27"/>
      <c r="S27" s="12"/>
      <c r="T27" s="12"/>
      <c r="U27" s="43"/>
      <c r="V27" s="44"/>
      <c r="W27" s="45"/>
      <c r="X27" s="45"/>
      <c r="Y27" s="45"/>
      <c r="Z27" s="45"/>
      <c r="AA27" s="46"/>
      <c r="AB27" s="45"/>
      <c r="AC27" s="45"/>
      <c r="AD27" s="45"/>
      <c r="AE27" s="45"/>
      <c r="AF27" s="46"/>
      <c r="AG27" s="43"/>
      <c r="AH27" s="43"/>
      <c r="AI27" s="43"/>
      <c r="AJ27" s="43"/>
      <c r="AK27" s="44"/>
      <c r="AL27" s="43"/>
      <c r="AM27" s="43"/>
      <c r="AN27" s="43"/>
      <c r="AO27" s="43"/>
      <c r="AP27" s="44"/>
      <c r="AQ27" s="43"/>
      <c r="AR27" s="43"/>
      <c r="AS27" s="43"/>
      <c r="AT27" s="43"/>
      <c r="AU27" s="44"/>
      <c r="AV27" s="45"/>
      <c r="AW27" s="45"/>
      <c r="AX27" s="45"/>
      <c r="AY27" s="45"/>
      <c r="AZ27" s="46"/>
      <c r="BA27" s="43"/>
      <c r="BB27" s="43"/>
      <c r="BC27" s="43"/>
      <c r="BD27" s="43"/>
      <c r="BE27" s="44"/>
      <c r="BF27" s="45"/>
      <c r="BG27" s="45"/>
      <c r="BH27" s="45"/>
      <c r="BI27" s="45"/>
      <c r="BJ27" s="46"/>
      <c r="BK27" s="43"/>
      <c r="BL27" s="43"/>
      <c r="BM27" s="43"/>
      <c r="BN27" s="43"/>
      <c r="BO27" s="44"/>
      <c r="BP27" s="43"/>
      <c r="BQ27" s="43"/>
      <c r="BR27" s="43"/>
      <c r="BS27" s="43"/>
      <c r="BT27" s="44"/>
      <c r="BU27" s="43"/>
      <c r="BV27" s="43"/>
      <c r="BW27" s="43"/>
      <c r="BX27" s="43"/>
      <c r="BY27" s="44"/>
      <c r="BZ27" s="43"/>
      <c r="CA27" s="43"/>
      <c r="CB27" s="43"/>
      <c r="CC27" s="43"/>
      <c r="CD27" s="44"/>
      <c r="CE27" s="45"/>
      <c r="CF27" s="45"/>
      <c r="CG27" s="45"/>
      <c r="CH27" s="45"/>
      <c r="CI27" s="46"/>
      <c r="CJ27" s="45"/>
      <c r="CK27" s="45"/>
      <c r="CL27" s="45"/>
      <c r="CM27" s="45"/>
      <c r="CN27" s="46"/>
      <c r="CO27" s="45"/>
      <c r="CP27" s="45"/>
      <c r="CQ27" s="45"/>
      <c r="CR27" s="45"/>
      <c r="CS27" s="46"/>
      <c r="CT27" s="45"/>
      <c r="CU27" s="45"/>
      <c r="CV27" s="45"/>
      <c r="CW27" s="45"/>
      <c r="CX27" s="46"/>
      <c r="CY27" s="45"/>
      <c r="CZ27" s="45"/>
      <c r="DA27" s="45"/>
      <c r="DB27" s="45"/>
      <c r="DC27" s="46"/>
      <c r="DD27" s="45"/>
      <c r="DE27" s="45"/>
      <c r="DF27" s="45"/>
      <c r="DG27" s="45"/>
      <c r="DH27" s="46"/>
      <c r="DI27" s="45"/>
      <c r="DJ27" s="45"/>
      <c r="DK27" s="45"/>
      <c r="DL27" s="45"/>
      <c r="DM27" s="46"/>
      <c r="DN27" s="45"/>
      <c r="DO27" s="45"/>
      <c r="DP27" s="45"/>
      <c r="DQ27" s="45"/>
      <c r="DR27" s="46"/>
      <c r="DS27" s="45"/>
      <c r="DT27" s="45"/>
      <c r="DU27" s="45"/>
      <c r="DV27" s="45"/>
      <c r="DW27" s="46"/>
      <c r="DX27" s="45"/>
      <c r="DY27" s="45"/>
      <c r="DZ27" s="45"/>
      <c r="EA27" s="45"/>
      <c r="EB27" s="46"/>
      <c r="EC27" s="45"/>
      <c r="ED27" s="45"/>
      <c r="EE27" s="45"/>
      <c r="EF27" s="45"/>
      <c r="EG27" s="46"/>
      <c r="EH27" s="43"/>
      <c r="EI27" s="43"/>
      <c r="EJ27" s="43"/>
      <c r="EK27" s="43"/>
      <c r="EL27" s="44"/>
      <c r="EM27" s="45"/>
      <c r="EN27" s="45"/>
      <c r="EO27" s="45"/>
      <c r="EP27" s="45"/>
      <c r="EQ27" s="46"/>
      <c r="ER27" s="45"/>
      <c r="ES27" s="45"/>
      <c r="ET27" s="45"/>
      <c r="EU27" s="45"/>
      <c r="EV27" s="46"/>
      <c r="EW27" s="43"/>
      <c r="EX27" s="43"/>
      <c r="EY27" s="43"/>
      <c r="EZ27" s="43"/>
      <c r="FA27" s="44"/>
      <c r="FB27" s="45"/>
      <c r="FC27" s="45"/>
      <c r="FD27" s="45"/>
      <c r="FE27" s="45"/>
      <c r="FF27" s="46"/>
      <c r="FG27" s="45"/>
      <c r="FH27" s="45"/>
      <c r="FI27" s="45"/>
      <c r="FJ27" s="45"/>
      <c r="FK27" s="46"/>
      <c r="FL27" s="45"/>
      <c r="FM27" s="45"/>
      <c r="FN27" s="45"/>
      <c r="FO27" s="45"/>
      <c r="FP27" s="46"/>
      <c r="FQ27" s="43"/>
      <c r="FR27" s="43"/>
      <c r="FS27" s="43"/>
      <c r="FT27" s="43"/>
      <c r="FU27" s="44"/>
      <c r="FV27" s="45"/>
      <c r="FW27" s="45"/>
      <c r="FX27" s="45"/>
      <c r="FY27" s="45"/>
      <c r="FZ27" s="46"/>
      <c r="GA27" s="45"/>
      <c r="GB27" s="45"/>
      <c r="GC27" s="45"/>
      <c r="GD27" s="45"/>
      <c r="GE27" s="46"/>
      <c r="GF27" s="43"/>
      <c r="GG27" s="43"/>
      <c r="GH27" s="43"/>
      <c r="GI27" s="43"/>
      <c r="GJ27" s="44"/>
      <c r="GK27" s="43"/>
      <c r="GL27" s="43"/>
      <c r="GM27" s="43"/>
      <c r="GN27" s="43"/>
      <c r="GO27" s="44"/>
    </row>
    <row r="28" spans="1:197" s="35" customFormat="1" ht="14.25">
      <c r="A28" s="43">
        <v>2</v>
      </c>
      <c r="B28" s="43" t="s">
        <v>327</v>
      </c>
      <c r="C28" t="s">
        <v>328</v>
      </c>
      <c r="D28" s="12">
        <v>26</v>
      </c>
      <c r="E28" s="12">
        <v>136</v>
      </c>
      <c r="F28" s="43">
        <v>259</v>
      </c>
      <c r="G28" s="44">
        <f>'[1]Группа 2'!G14</f>
        <v>7.230769230769231</v>
      </c>
      <c r="H28" s="45"/>
      <c r="I28" s="45"/>
      <c r="J28" s="45"/>
      <c r="K28" s="45"/>
      <c r="L28" s="46"/>
      <c r="M28" s="43"/>
      <c r="N28" s="43"/>
      <c r="O28" s="43"/>
      <c r="P28" s="43"/>
      <c r="Q28" s="44"/>
      <c r="R28"/>
      <c r="S28" s="12"/>
      <c r="T28" s="12"/>
      <c r="U28" s="43"/>
      <c r="V28" s="44"/>
      <c r="W28" s="45"/>
      <c r="X28" s="45"/>
      <c r="Y28" s="45"/>
      <c r="Z28" s="45"/>
      <c r="AA28" s="46"/>
      <c r="AB28" s="45"/>
      <c r="AC28" s="45"/>
      <c r="AD28" s="45"/>
      <c r="AE28" s="45"/>
      <c r="AF28" s="46"/>
      <c r="AG28" s="43"/>
      <c r="AH28" s="43"/>
      <c r="AI28" s="43"/>
      <c r="AJ28" s="43"/>
      <c r="AK28" s="44"/>
      <c r="AL28" s="43"/>
      <c r="AM28" s="43"/>
      <c r="AN28" s="43"/>
      <c r="AO28" s="43"/>
      <c r="AP28" s="44"/>
      <c r="AQ28" s="43"/>
      <c r="AR28" s="43"/>
      <c r="AS28" s="43"/>
      <c r="AT28" s="43"/>
      <c r="AU28" s="44"/>
      <c r="AV28" s="45"/>
      <c r="AW28" s="45"/>
      <c r="AX28" s="45"/>
      <c r="AY28" s="45"/>
      <c r="AZ28" s="46"/>
      <c r="BA28" s="43"/>
      <c r="BB28" s="43"/>
      <c r="BC28" s="43"/>
      <c r="BD28" s="43"/>
      <c r="BE28" s="44"/>
      <c r="BF28" s="45"/>
      <c r="BG28" s="45"/>
      <c r="BH28" s="45"/>
      <c r="BI28" s="45"/>
      <c r="BJ28" s="46"/>
      <c r="BK28" s="43"/>
      <c r="BL28" s="43"/>
      <c r="BM28" s="43"/>
      <c r="BN28" s="43"/>
      <c r="BO28" s="44"/>
      <c r="BP28" s="43"/>
      <c r="BQ28" s="43"/>
      <c r="BR28" s="43"/>
      <c r="BS28" s="43"/>
      <c r="BT28" s="44"/>
      <c r="BU28" s="43"/>
      <c r="BV28" s="43"/>
      <c r="BW28" s="43"/>
      <c r="BX28" s="43"/>
      <c r="BY28" s="44"/>
      <c r="BZ28" s="43"/>
      <c r="CA28" s="43"/>
      <c r="CB28" s="43"/>
      <c r="CC28" s="43"/>
      <c r="CD28" s="44"/>
      <c r="CE28" s="45"/>
      <c r="CF28" s="45"/>
      <c r="CG28" s="45"/>
      <c r="CH28" s="45"/>
      <c r="CI28" s="46"/>
      <c r="CJ28" s="45"/>
      <c r="CK28" s="45"/>
      <c r="CL28" s="45"/>
      <c r="CM28" s="45"/>
      <c r="CN28" s="46"/>
      <c r="CO28" s="45"/>
      <c r="CP28" s="45"/>
      <c r="CQ28" s="45"/>
      <c r="CR28" s="45"/>
      <c r="CS28" s="46"/>
      <c r="CT28" s="45"/>
      <c r="CU28" s="45"/>
      <c r="CV28" s="45"/>
      <c r="CW28" s="45"/>
      <c r="CX28" s="46"/>
      <c r="CY28" s="45"/>
      <c r="CZ28" s="45"/>
      <c r="DA28" s="45"/>
      <c r="DB28" s="45"/>
      <c r="DC28" s="46"/>
      <c r="DD28" s="45"/>
      <c r="DE28" s="45"/>
      <c r="DF28" s="45"/>
      <c r="DG28" s="45"/>
      <c r="DH28" s="46"/>
      <c r="DI28" s="45"/>
      <c r="DJ28" s="45"/>
      <c r="DK28" s="45"/>
      <c r="DL28" s="45"/>
      <c r="DM28" s="46"/>
      <c r="DN28" s="45"/>
      <c r="DO28" s="45"/>
      <c r="DP28" s="45"/>
      <c r="DQ28" s="45"/>
      <c r="DR28" s="46"/>
      <c r="DS28" s="45"/>
      <c r="DT28" s="45"/>
      <c r="DU28" s="45"/>
      <c r="DV28" s="45"/>
      <c r="DW28" s="46"/>
      <c r="DX28" s="45"/>
      <c r="DY28" s="45"/>
      <c r="DZ28" s="45"/>
      <c r="EA28" s="45"/>
      <c r="EB28" s="46"/>
      <c r="EC28" s="45"/>
      <c r="ED28" s="45"/>
      <c r="EE28" s="45"/>
      <c r="EF28" s="45"/>
      <c r="EG28" s="46"/>
      <c r="EH28" s="43"/>
      <c r="EI28" s="43"/>
      <c r="EJ28" s="43"/>
      <c r="EK28" s="43"/>
      <c r="EL28" s="44"/>
      <c r="EM28" s="45"/>
      <c r="EN28" s="45"/>
      <c r="EO28" s="45"/>
      <c r="EP28" s="45"/>
      <c r="EQ28" s="46"/>
      <c r="ER28" s="45"/>
      <c r="ES28" s="45"/>
      <c r="ET28" s="45"/>
      <c r="EU28" s="45"/>
      <c r="EV28" s="46"/>
      <c r="EW28" s="43"/>
      <c r="EX28" s="43"/>
      <c r="EY28" s="43"/>
      <c r="EZ28" s="43"/>
      <c r="FA28" s="44"/>
      <c r="FB28" s="45"/>
      <c r="FC28" s="45"/>
      <c r="FD28" s="45"/>
      <c r="FE28" s="45"/>
      <c r="FF28" s="46"/>
      <c r="FG28" s="45"/>
      <c r="FH28" s="45"/>
      <c r="FI28" s="45"/>
      <c r="FJ28" s="45"/>
      <c r="FK28" s="46"/>
      <c r="FL28" s="45"/>
      <c r="FM28" s="45"/>
      <c r="FN28" s="45"/>
      <c r="FO28" s="45"/>
      <c r="FP28" s="46"/>
      <c r="FQ28" s="43"/>
      <c r="FR28" s="43"/>
      <c r="FS28" s="43"/>
      <c r="FT28" s="43"/>
      <c r="FU28" s="44"/>
      <c r="FV28" s="45"/>
      <c r="FW28" s="45"/>
      <c r="FX28" s="45"/>
      <c r="FY28" s="45"/>
      <c r="FZ28" s="46"/>
      <c r="GA28" s="45"/>
      <c r="GB28" s="45"/>
      <c r="GC28" s="45"/>
      <c r="GD28" s="45"/>
      <c r="GE28" s="46"/>
      <c r="GF28" s="43"/>
      <c r="GG28" s="43"/>
      <c r="GH28" s="43"/>
      <c r="GI28" s="43"/>
      <c r="GJ28" s="44"/>
      <c r="GK28" s="43"/>
      <c r="GL28" s="43"/>
      <c r="GM28" s="43"/>
      <c r="GN28" s="43"/>
      <c r="GO28" s="44"/>
    </row>
    <row r="29" spans="1:197" s="35" customFormat="1" ht="14.25">
      <c r="A29" s="43">
        <v>3</v>
      </c>
      <c r="B29" s="43" t="s">
        <v>305</v>
      </c>
      <c r="C29" t="s">
        <v>306</v>
      </c>
      <c r="D29" s="12">
        <v>87</v>
      </c>
      <c r="E29" s="12">
        <v>316</v>
      </c>
      <c r="F29" s="43">
        <v>131</v>
      </c>
      <c r="G29" s="44">
        <f>'[1]Группа 3'!G14</f>
        <v>6.6321839080459775</v>
      </c>
      <c r="H29" s="45"/>
      <c r="I29" s="45"/>
      <c r="J29" s="45"/>
      <c r="K29" s="45"/>
      <c r="L29" s="46"/>
      <c r="M29" s="43"/>
      <c r="N29" s="43"/>
      <c r="O29" s="43"/>
      <c r="P29" s="43"/>
      <c r="Q29" s="44"/>
      <c r="R29"/>
      <c r="S29" s="12"/>
      <c r="T29" s="12"/>
      <c r="U29" s="43"/>
      <c r="V29" s="44"/>
      <c r="W29" s="45"/>
      <c r="X29" s="45"/>
      <c r="Y29" s="45"/>
      <c r="Z29" s="45"/>
      <c r="AA29" s="46"/>
      <c r="AB29" s="45"/>
      <c r="AC29" s="45"/>
      <c r="AD29" s="45"/>
      <c r="AE29" s="45"/>
      <c r="AF29" s="46"/>
      <c r="AG29" s="43"/>
      <c r="AH29" s="43"/>
      <c r="AI29" s="43"/>
      <c r="AJ29" s="43"/>
      <c r="AK29" s="44"/>
      <c r="AL29" s="43"/>
      <c r="AM29" s="43"/>
      <c r="AN29" s="43"/>
      <c r="AO29" s="43"/>
      <c r="AP29" s="44"/>
      <c r="AQ29" s="43"/>
      <c r="AR29" s="43"/>
      <c r="AS29" s="43"/>
      <c r="AT29" s="43"/>
      <c r="AU29" s="44"/>
      <c r="AV29" s="45"/>
      <c r="AW29" s="45"/>
      <c r="AX29" s="45"/>
      <c r="AY29" s="45"/>
      <c r="AZ29" s="46"/>
      <c r="BA29" s="43"/>
      <c r="BB29" s="43"/>
      <c r="BC29" s="43"/>
      <c r="BD29" s="43"/>
      <c r="BE29" s="44"/>
      <c r="BF29" s="45"/>
      <c r="BG29" s="45"/>
      <c r="BH29" s="45"/>
      <c r="BI29" s="45"/>
      <c r="BJ29" s="46"/>
      <c r="BK29" s="43"/>
      <c r="BL29" s="43"/>
      <c r="BM29" s="43"/>
      <c r="BN29" s="43"/>
      <c r="BO29" s="44"/>
      <c r="BP29" s="43"/>
      <c r="BQ29" s="43"/>
      <c r="BR29" s="43"/>
      <c r="BS29" s="43"/>
      <c r="BT29" s="44"/>
      <c r="BU29" s="43"/>
      <c r="BV29" s="43"/>
      <c r="BW29" s="43"/>
      <c r="BX29" s="43"/>
      <c r="BY29" s="44"/>
      <c r="BZ29" s="43"/>
      <c r="CA29" s="43"/>
      <c r="CB29" s="43"/>
      <c r="CC29" s="43"/>
      <c r="CD29" s="44"/>
      <c r="CE29" s="45"/>
      <c r="CF29" s="45"/>
      <c r="CG29" s="45"/>
      <c r="CH29" s="45"/>
      <c r="CI29" s="46"/>
      <c r="CJ29" s="45"/>
      <c r="CK29" s="45"/>
      <c r="CL29" s="45"/>
      <c r="CM29" s="45"/>
      <c r="CN29" s="46"/>
      <c r="CO29" s="45"/>
      <c r="CP29" s="45"/>
      <c r="CQ29" s="45"/>
      <c r="CR29" s="45"/>
      <c r="CS29" s="46"/>
      <c r="CT29" s="45"/>
      <c r="CU29" s="45"/>
      <c r="CV29" s="45"/>
      <c r="CW29" s="45"/>
      <c r="CX29" s="46"/>
      <c r="CY29" s="45"/>
      <c r="CZ29" s="45"/>
      <c r="DA29" s="45"/>
      <c r="DB29" s="45"/>
      <c r="DC29" s="46"/>
      <c r="DD29" s="45"/>
      <c r="DE29" s="45"/>
      <c r="DF29" s="45"/>
      <c r="DG29" s="45"/>
      <c r="DH29" s="46"/>
      <c r="DI29" s="45"/>
      <c r="DJ29" s="45"/>
      <c r="DK29" s="45"/>
      <c r="DL29" s="45"/>
      <c r="DM29" s="46"/>
      <c r="DN29" s="45"/>
      <c r="DO29" s="45"/>
      <c r="DP29" s="45"/>
      <c r="DQ29" s="45"/>
      <c r="DR29" s="46"/>
      <c r="DS29" s="45"/>
      <c r="DT29" s="45"/>
      <c r="DU29" s="45"/>
      <c r="DV29" s="45"/>
      <c r="DW29" s="46"/>
      <c r="DX29" s="45"/>
      <c r="DY29" s="45"/>
      <c r="DZ29" s="45"/>
      <c r="EA29" s="45"/>
      <c r="EB29" s="46"/>
      <c r="EC29" s="45"/>
      <c r="ED29" s="45"/>
      <c r="EE29" s="45"/>
      <c r="EF29" s="45"/>
      <c r="EG29" s="46"/>
      <c r="EH29" s="43"/>
      <c r="EI29" s="43"/>
      <c r="EJ29" s="43"/>
      <c r="EK29" s="43"/>
      <c r="EL29" s="44"/>
      <c r="EM29" t="s">
        <v>306</v>
      </c>
      <c r="EN29" s="12">
        <v>136</v>
      </c>
      <c r="EO29" s="12">
        <v>316</v>
      </c>
      <c r="EP29" s="43">
        <v>104</v>
      </c>
      <c r="EQ29" s="44">
        <f>'[1]Группа 3'!FK14</f>
        <v>5.3235294117647065</v>
      </c>
      <c r="ER29" s="45"/>
      <c r="ES29" s="45"/>
      <c r="ET29" s="45"/>
      <c r="EU29" s="45"/>
      <c r="EV29" s="46"/>
      <c r="EW29" s="43"/>
      <c r="EX29" s="43"/>
      <c r="EY29" s="43"/>
      <c r="EZ29" s="43"/>
      <c r="FA29" s="44"/>
      <c r="FB29" t="s">
        <v>306</v>
      </c>
      <c r="FC29" s="12">
        <v>6</v>
      </c>
      <c r="FD29" s="12">
        <v>316</v>
      </c>
      <c r="FE29" s="43">
        <v>292</v>
      </c>
      <c r="FF29" s="44">
        <f>'[1]Группа 3'!FZ14</f>
        <v>55.666666666666664</v>
      </c>
      <c r="FG29" t="s">
        <v>306</v>
      </c>
      <c r="FH29" s="12">
        <v>72</v>
      </c>
      <c r="FI29" s="12">
        <v>316</v>
      </c>
      <c r="FJ29" s="43">
        <v>139</v>
      </c>
      <c r="FK29" s="44">
        <f>'[1]Группа 3'!GE14</f>
        <v>7.388888888888889</v>
      </c>
      <c r="FL29" t="s">
        <v>306</v>
      </c>
      <c r="FM29" s="12">
        <v>283</v>
      </c>
      <c r="FN29" s="12">
        <v>316</v>
      </c>
      <c r="FO29" s="43">
        <v>71</v>
      </c>
      <c r="FP29" s="44">
        <f>'[1]Группа 3'!GO14</f>
        <v>4.11660777385159</v>
      </c>
      <c r="FQ29" s="43"/>
      <c r="FR29" s="43"/>
      <c r="FS29" s="43"/>
      <c r="FT29" s="43"/>
      <c r="FU29" s="44"/>
      <c r="FV29" s="45"/>
      <c r="FW29" s="45"/>
      <c r="FX29" s="45"/>
      <c r="FY29" s="45"/>
      <c r="FZ29" s="46"/>
      <c r="GA29" s="45"/>
      <c r="GB29" s="45"/>
      <c r="GC29" s="45"/>
      <c r="GD29" s="45"/>
      <c r="GE29" s="46"/>
      <c r="GF29" s="43"/>
      <c r="GG29" s="43"/>
      <c r="GH29" s="43"/>
      <c r="GI29" s="43"/>
      <c r="GJ29" s="44"/>
      <c r="GK29" s="43"/>
      <c r="GL29" s="43"/>
      <c r="GM29" s="43"/>
      <c r="GN29" s="43"/>
      <c r="GO29" s="44"/>
    </row>
    <row r="30" spans="1:197" s="35" customFormat="1" ht="14.25">
      <c r="A30" s="43">
        <v>3</v>
      </c>
      <c r="B30" s="43" t="s">
        <v>337</v>
      </c>
      <c r="C30" t="s">
        <v>142</v>
      </c>
      <c r="D30" s="12">
        <v>94</v>
      </c>
      <c r="E30" s="12">
        <v>279</v>
      </c>
      <c r="F30" s="43">
        <v>188</v>
      </c>
      <c r="G30" s="44">
        <f>'[1]Группа 3'!G15</f>
        <v>5.968085106382979</v>
      </c>
      <c r="H30" s="45"/>
      <c r="I30" s="45"/>
      <c r="J30" s="45"/>
      <c r="K30" s="45"/>
      <c r="L30" s="46"/>
      <c r="M30" s="43"/>
      <c r="N30" s="43"/>
      <c r="O30" s="43"/>
      <c r="P30" s="43"/>
      <c r="Q30" s="44"/>
      <c r="R30"/>
      <c r="S30" s="12"/>
      <c r="T30" s="12"/>
      <c r="U30" s="43"/>
      <c r="V30" s="44"/>
      <c r="W30" s="45"/>
      <c r="X30" s="45"/>
      <c r="Y30" s="45"/>
      <c r="Z30" s="45"/>
      <c r="AA30" s="46"/>
      <c r="AB30" s="45"/>
      <c r="AC30" s="45"/>
      <c r="AD30" s="45"/>
      <c r="AE30" s="45"/>
      <c r="AF30" s="46"/>
      <c r="AG30" s="43"/>
      <c r="AH30" s="43"/>
      <c r="AI30" s="43"/>
      <c r="AJ30" s="43"/>
      <c r="AK30" s="44"/>
      <c r="AL30" s="43"/>
      <c r="AM30" s="43"/>
      <c r="AN30" s="43"/>
      <c r="AO30" s="43"/>
      <c r="AP30" s="44"/>
      <c r="AQ30" s="43"/>
      <c r="AR30" s="43"/>
      <c r="AS30" s="43"/>
      <c r="AT30" s="43"/>
      <c r="AU30" s="44"/>
      <c r="AV30" s="45"/>
      <c r="AW30" s="45"/>
      <c r="AX30" s="45"/>
      <c r="AY30" s="45"/>
      <c r="AZ30" s="46"/>
      <c r="BA30" s="43"/>
      <c r="BB30" s="43"/>
      <c r="BC30" s="43"/>
      <c r="BD30" s="43"/>
      <c r="BE30" s="44"/>
      <c r="BF30" s="45"/>
      <c r="BG30" s="45"/>
      <c r="BH30" s="45"/>
      <c r="BI30" s="45"/>
      <c r="BJ30" s="46"/>
      <c r="BK30" s="43"/>
      <c r="BL30" s="43"/>
      <c r="BM30" s="43"/>
      <c r="BN30" s="43"/>
      <c r="BO30" s="44"/>
      <c r="BP30" s="43"/>
      <c r="BQ30" s="43"/>
      <c r="BR30" s="43"/>
      <c r="BS30" s="43"/>
      <c r="BT30" s="44"/>
      <c r="BU30" s="43"/>
      <c r="BV30" s="43"/>
      <c r="BW30" s="43"/>
      <c r="BX30" s="43"/>
      <c r="BY30" s="44"/>
      <c r="BZ30" s="43"/>
      <c r="CA30" s="43"/>
      <c r="CB30" s="43"/>
      <c r="CC30" s="43"/>
      <c r="CD30" s="44"/>
      <c r="CE30" s="45"/>
      <c r="CF30" s="45"/>
      <c r="CG30" s="45"/>
      <c r="CH30" s="45"/>
      <c r="CI30" s="46"/>
      <c r="CJ30" s="45"/>
      <c r="CK30" s="45"/>
      <c r="CL30" s="45"/>
      <c r="CM30" s="45"/>
      <c r="CN30" s="46"/>
      <c r="CO30" s="45"/>
      <c r="CP30" s="45"/>
      <c r="CQ30" s="45"/>
      <c r="CR30" s="45"/>
      <c r="CS30" s="46"/>
      <c r="CT30" s="45"/>
      <c r="CU30" s="45"/>
      <c r="CV30" s="45"/>
      <c r="CW30" s="45"/>
      <c r="CX30" s="46"/>
      <c r="CY30" s="45"/>
      <c r="CZ30" s="45"/>
      <c r="DA30" s="45"/>
      <c r="DB30" s="45"/>
      <c r="DC30" s="46"/>
      <c r="DD30" s="45"/>
      <c r="DE30" s="45"/>
      <c r="DF30" s="45"/>
      <c r="DG30" s="45"/>
      <c r="DH30" s="46"/>
      <c r="DI30" s="45"/>
      <c r="DJ30" s="45"/>
      <c r="DK30" s="45"/>
      <c r="DL30" s="45"/>
      <c r="DM30" s="46"/>
      <c r="DN30" s="45"/>
      <c r="DO30" s="45"/>
      <c r="DP30" s="45"/>
      <c r="DQ30" s="45"/>
      <c r="DR30" s="46"/>
      <c r="DS30" s="45"/>
      <c r="DT30" s="45"/>
      <c r="DU30" s="45"/>
      <c r="DV30" s="45"/>
      <c r="DW30" s="46"/>
      <c r="DX30" s="45"/>
      <c r="DY30" s="45"/>
      <c r="DZ30" s="45"/>
      <c r="EA30" s="45"/>
      <c r="EB30" s="46"/>
      <c r="EC30" s="45"/>
      <c r="ED30" s="45"/>
      <c r="EE30" s="45"/>
      <c r="EF30" s="45"/>
      <c r="EG30" s="46"/>
      <c r="EH30" s="43"/>
      <c r="EI30" s="43"/>
      <c r="EJ30" s="43"/>
      <c r="EK30" s="43"/>
      <c r="EL30" s="44"/>
      <c r="EM30"/>
      <c r="EN30" s="12"/>
      <c r="EO30" s="12"/>
      <c r="EP30" s="43"/>
      <c r="EQ30" s="44"/>
      <c r="ER30" s="45"/>
      <c r="ES30" s="45"/>
      <c r="ET30" s="45"/>
      <c r="EU30" s="45"/>
      <c r="EV30" s="46"/>
      <c r="EW30" s="43"/>
      <c r="EX30" s="43"/>
      <c r="EY30" s="43"/>
      <c r="EZ30" s="43"/>
      <c r="FA30" s="44"/>
      <c r="FB30"/>
      <c r="FC30" s="12"/>
      <c r="FD30" s="12"/>
      <c r="FE30" s="43"/>
      <c r="FF30" s="44"/>
      <c r="FG30"/>
      <c r="FH30" s="12"/>
      <c r="FI30" s="12"/>
      <c r="FJ30" s="43"/>
      <c r="FK30" s="44"/>
      <c r="FL30" t="s">
        <v>142</v>
      </c>
      <c r="FM30" s="12">
        <v>103</v>
      </c>
      <c r="FN30" s="12">
        <v>279</v>
      </c>
      <c r="FO30" s="43">
        <v>164</v>
      </c>
      <c r="FP30" s="44">
        <f>'[1]Группа 3'!GO15</f>
        <v>5.70873786407767</v>
      </c>
      <c r="FQ30" s="43"/>
      <c r="FR30" s="43"/>
      <c r="FS30" s="43"/>
      <c r="FT30" s="43"/>
      <c r="FU30" s="44"/>
      <c r="FV30" s="45"/>
      <c r="FW30" s="45"/>
      <c r="FX30" s="45"/>
      <c r="FY30" s="45"/>
      <c r="FZ30" s="46"/>
      <c r="GA30" s="45"/>
      <c r="GB30" s="45"/>
      <c r="GC30" s="45"/>
      <c r="GD30" s="45"/>
      <c r="GE30" s="46"/>
      <c r="GF30" s="43"/>
      <c r="GG30" s="43"/>
      <c r="GH30" s="43"/>
      <c r="GI30" s="43"/>
      <c r="GJ30" s="44"/>
      <c r="GK30" s="43"/>
      <c r="GL30" s="43"/>
      <c r="GM30" s="43"/>
      <c r="GN30" s="43"/>
      <c r="GO30" s="44"/>
    </row>
    <row r="31" spans="1:197" s="35" customFormat="1" ht="14.25">
      <c r="A31" s="43">
        <v>4</v>
      </c>
      <c r="B31" s="43" t="s">
        <v>397</v>
      </c>
      <c r="C31" t="s">
        <v>246</v>
      </c>
      <c r="D31" s="12">
        <v>54</v>
      </c>
      <c r="E31" s="12">
        <v>286</v>
      </c>
      <c r="F31" s="43">
        <v>482</v>
      </c>
      <c r="G31" s="44">
        <f>'[1]Группа 4'!G4</f>
        <v>9.296296296296298</v>
      </c>
      <c r="H31" s="45"/>
      <c r="I31" s="45"/>
      <c r="J31" s="45"/>
      <c r="K31" s="45"/>
      <c r="L31" s="46"/>
      <c r="M31" s="43"/>
      <c r="N31" s="43"/>
      <c r="O31" s="43"/>
      <c r="P31" s="43"/>
      <c r="Q31" s="44"/>
      <c r="R31"/>
      <c r="S31" s="12"/>
      <c r="T31" s="12"/>
      <c r="U31" s="43"/>
      <c r="V31" s="44"/>
      <c r="W31" t="s">
        <v>236</v>
      </c>
      <c r="X31" s="12">
        <v>266</v>
      </c>
      <c r="Y31" s="12">
        <v>286</v>
      </c>
      <c r="Z31" s="43">
        <v>51</v>
      </c>
      <c r="AA31" s="44">
        <f>'[1]Группа 4'!V4</f>
        <v>5.075187969924812</v>
      </c>
      <c r="AB31" t="s">
        <v>237</v>
      </c>
      <c r="AC31" s="12">
        <v>21</v>
      </c>
      <c r="AD31" s="12">
        <v>91</v>
      </c>
      <c r="AE31" s="43">
        <v>215</v>
      </c>
      <c r="AF31" s="44">
        <f>'[1]Группа 4'!AA4</f>
        <v>8.333333333333332</v>
      </c>
      <c r="AG31" s="43"/>
      <c r="AH31" s="43"/>
      <c r="AI31" s="43"/>
      <c r="AJ31" s="43"/>
      <c r="AK31" s="44"/>
      <c r="AL31" s="43"/>
      <c r="AM31" s="43"/>
      <c r="AN31" s="43"/>
      <c r="AO31" s="43"/>
      <c r="AP31" s="44"/>
      <c r="AQ31" s="43"/>
      <c r="AR31" s="43"/>
      <c r="AS31" s="43"/>
      <c r="AT31" s="43"/>
      <c r="AU31" s="44"/>
      <c r="AV31" s="45"/>
      <c r="AW31" s="45"/>
      <c r="AX31" s="45"/>
      <c r="AY31" s="45"/>
      <c r="AZ31" s="46"/>
      <c r="BA31" s="43"/>
      <c r="BB31" s="43"/>
      <c r="BC31" s="43"/>
      <c r="BD31" s="43"/>
      <c r="BE31" s="44"/>
      <c r="BF31" s="45"/>
      <c r="BG31" s="45"/>
      <c r="BH31" s="45"/>
      <c r="BI31" s="45"/>
      <c r="BJ31" s="46"/>
      <c r="BK31" t="s">
        <v>236</v>
      </c>
      <c r="BL31" s="12">
        <v>266</v>
      </c>
      <c r="BM31" s="12">
        <v>286</v>
      </c>
      <c r="BN31" s="43">
        <v>51</v>
      </c>
      <c r="BO31" s="44">
        <f>'[1]Группа 4'!AK4</f>
        <v>5.075187969924812</v>
      </c>
      <c r="BP31" s="43"/>
      <c r="BQ31" s="43"/>
      <c r="BR31" s="43"/>
      <c r="BS31" s="43"/>
      <c r="BT31" s="44"/>
      <c r="BU31" s="43"/>
      <c r="BV31" s="43"/>
      <c r="BW31" s="43"/>
      <c r="BX31" s="43"/>
      <c r="BY31" s="44"/>
      <c r="BZ31" s="43"/>
      <c r="CA31" s="43"/>
      <c r="CB31" s="43"/>
      <c r="CC31" s="43"/>
      <c r="CD31" s="44"/>
      <c r="CE31" s="45"/>
      <c r="CF31" s="45"/>
      <c r="CG31" s="45"/>
      <c r="CH31" s="45"/>
      <c r="CI31" s="46"/>
      <c r="CJ31" s="45"/>
      <c r="CK31" s="45"/>
      <c r="CL31" s="45"/>
      <c r="CM31" s="45"/>
      <c r="CN31" s="46"/>
      <c r="CO31" s="45"/>
      <c r="CP31" s="45"/>
      <c r="CQ31" s="45"/>
      <c r="CR31" s="45"/>
      <c r="CS31" s="46"/>
      <c r="CT31" s="45"/>
      <c r="CU31" s="45"/>
      <c r="CV31" s="45"/>
      <c r="CW31" s="45"/>
      <c r="CX31" s="46"/>
      <c r="CY31" s="45"/>
      <c r="CZ31" s="45"/>
      <c r="DA31" s="45"/>
      <c r="DB31" s="45"/>
      <c r="DC31" s="46"/>
      <c r="DD31" s="45"/>
      <c r="DE31" s="45"/>
      <c r="DF31" s="45"/>
      <c r="DG31" s="45"/>
      <c r="DH31" s="46"/>
      <c r="DI31" s="45"/>
      <c r="DJ31" s="45"/>
      <c r="DK31" s="45"/>
      <c r="DL31" s="45"/>
      <c r="DM31" s="46"/>
      <c r="DN31" s="45"/>
      <c r="DO31" s="45"/>
      <c r="DP31" s="45"/>
      <c r="DQ31" s="45"/>
      <c r="DR31" s="46"/>
      <c r="DS31" s="45"/>
      <c r="DT31" s="45"/>
      <c r="DU31" s="45"/>
      <c r="DV31" s="45"/>
      <c r="DW31" s="46"/>
      <c r="DX31" s="45"/>
      <c r="DY31" s="45"/>
      <c r="DZ31" s="45"/>
      <c r="EA31" s="45"/>
      <c r="EB31" s="46"/>
      <c r="EC31" s="45"/>
      <c r="ED31" s="45"/>
      <c r="EE31" s="45"/>
      <c r="EF31" s="45"/>
      <c r="EG31" s="46"/>
      <c r="EH31" s="43"/>
      <c r="EI31" s="43"/>
      <c r="EJ31" s="43"/>
      <c r="EK31" s="43"/>
      <c r="EL31" s="44"/>
      <c r="EM31" t="s">
        <v>246</v>
      </c>
      <c r="EN31" s="12">
        <v>114</v>
      </c>
      <c r="EO31" s="12">
        <v>286</v>
      </c>
      <c r="EP31" s="43">
        <v>284</v>
      </c>
      <c r="EQ31" s="44">
        <f>'[1]Группа 4'!AP4</f>
        <v>6.508771929824562</v>
      </c>
      <c r="ER31" s="45"/>
      <c r="ES31" s="45"/>
      <c r="ET31" s="45"/>
      <c r="EU31" s="45"/>
      <c r="EV31" s="46"/>
      <c r="EW31" s="43"/>
      <c r="EX31" s="43"/>
      <c r="EY31" s="43"/>
      <c r="EZ31" s="43"/>
      <c r="FA31" s="44"/>
      <c r="FB31" t="s">
        <v>246</v>
      </c>
      <c r="FC31" s="12">
        <v>45</v>
      </c>
      <c r="FD31" s="12">
        <v>286</v>
      </c>
      <c r="FE31" s="43">
        <v>579</v>
      </c>
      <c r="FF31" s="44">
        <f>'[1]Группа 4'!AU4</f>
        <v>10.355555555555554</v>
      </c>
      <c r="FG31"/>
      <c r="FH31" s="12"/>
      <c r="FI31" s="12"/>
      <c r="FJ31" s="43"/>
      <c r="FK31" s="44"/>
      <c r="FL31"/>
      <c r="FM31" s="12"/>
      <c r="FN31" s="12"/>
      <c r="FO31" s="43"/>
      <c r="FP31" s="44"/>
      <c r="FQ31" s="43"/>
      <c r="FR31" s="43"/>
      <c r="FS31" s="43"/>
      <c r="FT31" s="43"/>
      <c r="FU31" s="44"/>
      <c r="FV31" s="45"/>
      <c r="FW31" s="45"/>
      <c r="FX31" s="45"/>
      <c r="FY31" s="45"/>
      <c r="FZ31" s="46"/>
      <c r="GA31" s="45"/>
      <c r="GB31" s="45"/>
      <c r="GC31" s="45"/>
      <c r="GD31" s="45"/>
      <c r="GE31" s="46"/>
      <c r="GF31" s="43"/>
      <c r="GG31" s="43"/>
      <c r="GH31" s="43"/>
      <c r="GI31" s="43"/>
      <c r="GJ31" s="44"/>
      <c r="GK31" s="43"/>
      <c r="GL31" s="43"/>
      <c r="GM31" s="43"/>
      <c r="GN31" s="43"/>
      <c r="GO31" s="44"/>
    </row>
    <row r="32" spans="1:197" s="35" customFormat="1" ht="14.25">
      <c r="A32" s="43">
        <v>1</v>
      </c>
      <c r="B32" s="43" t="s">
        <v>390</v>
      </c>
      <c r="C32" s="7" t="s">
        <v>150</v>
      </c>
      <c r="D32" s="12">
        <v>10</v>
      </c>
      <c r="E32" s="12">
        <v>28</v>
      </c>
      <c r="F32" s="43">
        <v>160</v>
      </c>
      <c r="G32" s="44">
        <f>'[1]Группа 1'!G6</f>
        <v>3.8</v>
      </c>
      <c r="H32" s="45"/>
      <c r="I32" s="45"/>
      <c r="J32" s="45"/>
      <c r="K32" s="45"/>
      <c r="L32" s="46"/>
      <c r="M32" s="43"/>
      <c r="N32" s="43"/>
      <c r="O32" s="43"/>
      <c r="P32" s="43"/>
      <c r="Q32" s="44"/>
      <c r="R32"/>
      <c r="S32" s="12"/>
      <c r="T32" s="12"/>
      <c r="U32" s="43"/>
      <c r="V32" s="44"/>
      <c r="W32" s="45"/>
      <c r="X32" s="45"/>
      <c r="Y32" s="45"/>
      <c r="Z32" s="45"/>
      <c r="AA32" s="46"/>
      <c r="AB32" s="7" t="s">
        <v>391</v>
      </c>
      <c r="AC32" s="12">
        <v>4</v>
      </c>
      <c r="AD32" s="12">
        <v>14</v>
      </c>
      <c r="AE32" s="43">
        <v>116</v>
      </c>
      <c r="AF32" s="44">
        <f>'[1]Группа 1'!V6</f>
        <v>4.5</v>
      </c>
      <c r="AG32" s="43"/>
      <c r="AH32" s="43"/>
      <c r="AI32" s="43"/>
      <c r="AJ32" s="43"/>
      <c r="AK32" s="44"/>
      <c r="AL32" s="43"/>
      <c r="AM32" s="43"/>
      <c r="AN32" s="43"/>
      <c r="AO32" s="43"/>
      <c r="AP32" s="44"/>
      <c r="AQ32" s="43"/>
      <c r="AR32" s="43"/>
      <c r="AS32" s="43"/>
      <c r="AT32" s="43"/>
      <c r="AU32" s="44"/>
      <c r="AV32" s="45"/>
      <c r="AW32" s="45"/>
      <c r="AX32" s="45"/>
      <c r="AY32" s="45"/>
      <c r="AZ32" s="46"/>
      <c r="BA32" s="43"/>
      <c r="BB32" s="43"/>
      <c r="BC32" s="43"/>
      <c r="BD32" s="43"/>
      <c r="BE32" s="44"/>
      <c r="BF32" s="7" t="s">
        <v>150</v>
      </c>
      <c r="BG32" s="12">
        <v>14</v>
      </c>
      <c r="BH32" s="12">
        <v>28</v>
      </c>
      <c r="BI32" s="43">
        <v>131</v>
      </c>
      <c r="BJ32" s="44">
        <f>'[1]Группа 1'!AK6</f>
        <v>3</v>
      </c>
      <c r="BK32" s="43"/>
      <c r="BL32" s="43"/>
      <c r="BM32" s="43"/>
      <c r="BN32" s="43"/>
      <c r="BO32" s="44"/>
      <c r="BP32" s="43"/>
      <c r="BQ32" s="43"/>
      <c r="BR32" s="43"/>
      <c r="BS32" s="43"/>
      <c r="BT32" s="44"/>
      <c r="BU32" s="43"/>
      <c r="BV32" s="43"/>
      <c r="BW32" s="43"/>
      <c r="BX32" s="43"/>
      <c r="BY32" s="44"/>
      <c r="BZ32" s="43"/>
      <c r="CA32" s="43"/>
      <c r="CB32" s="43"/>
      <c r="CC32" s="43"/>
      <c r="CD32" s="44"/>
      <c r="CE32" s="45"/>
      <c r="CF32" s="45"/>
      <c r="CG32" s="45"/>
      <c r="CH32" s="45"/>
      <c r="CI32" s="46"/>
      <c r="CJ32" s="45"/>
      <c r="CK32" s="45"/>
      <c r="CL32" s="45"/>
      <c r="CM32" s="45"/>
      <c r="CN32" s="46"/>
      <c r="CO32" s="45"/>
      <c r="CP32" s="45"/>
      <c r="CQ32" s="45"/>
      <c r="CR32" s="45"/>
      <c r="CS32" s="46"/>
      <c r="CT32" s="45"/>
      <c r="CU32" s="45"/>
      <c r="CV32" s="45"/>
      <c r="CW32" s="45"/>
      <c r="CX32" s="46"/>
      <c r="CY32" s="45"/>
      <c r="CZ32" s="45"/>
      <c r="DA32" s="45"/>
      <c r="DB32" s="45"/>
      <c r="DC32" s="46"/>
      <c r="DD32" s="45"/>
      <c r="DE32" s="45"/>
      <c r="DF32" s="45"/>
      <c r="DG32" s="45"/>
      <c r="DH32" s="46"/>
      <c r="DI32" s="45"/>
      <c r="DJ32" s="45"/>
      <c r="DK32" s="45"/>
      <c r="DL32" s="45"/>
      <c r="DM32" s="46"/>
      <c r="DN32" s="45"/>
      <c r="DO32" s="45"/>
      <c r="DP32" s="45"/>
      <c r="DQ32" s="45"/>
      <c r="DR32" s="46"/>
      <c r="DS32" s="45"/>
      <c r="DT32" s="45"/>
      <c r="DU32" s="45"/>
      <c r="DV32" s="45"/>
      <c r="DW32" s="46"/>
      <c r="DX32" s="45"/>
      <c r="DY32" s="45"/>
      <c r="DZ32" s="45"/>
      <c r="EA32" s="45"/>
      <c r="EB32" s="46"/>
      <c r="EC32" s="45"/>
      <c r="ED32" s="45"/>
      <c r="EE32" s="45"/>
      <c r="EF32" s="45"/>
      <c r="EG32" s="46"/>
      <c r="EH32" s="43"/>
      <c r="EI32" s="43"/>
      <c r="EJ32" s="43"/>
      <c r="EK32" s="43"/>
      <c r="EL32" s="44"/>
      <c r="EM32"/>
      <c r="EN32" s="12"/>
      <c r="EO32" s="12"/>
      <c r="EP32" s="43"/>
      <c r="EQ32" s="44"/>
      <c r="ER32" s="45"/>
      <c r="ES32" s="45"/>
      <c r="ET32" s="45"/>
      <c r="EU32" s="45"/>
      <c r="EV32" s="46"/>
      <c r="EW32" s="43"/>
      <c r="EX32" s="43"/>
      <c r="EY32" s="43"/>
      <c r="EZ32" s="43"/>
      <c r="FA32" s="44"/>
      <c r="FB32"/>
      <c r="FC32" s="12"/>
      <c r="FD32" s="12"/>
      <c r="FE32" s="43"/>
      <c r="FF32" s="44"/>
      <c r="FG32"/>
      <c r="FH32" s="12"/>
      <c r="FI32" s="12"/>
      <c r="FJ32" s="43"/>
      <c r="FK32" s="44"/>
      <c r="FL32"/>
      <c r="FM32" s="12"/>
      <c r="FN32" s="12"/>
      <c r="FO32" s="43"/>
      <c r="FP32" s="44"/>
      <c r="FQ32" s="43"/>
      <c r="FR32" s="43"/>
      <c r="FS32" s="43"/>
      <c r="FT32" s="43"/>
      <c r="FU32" s="44"/>
      <c r="FV32" s="45"/>
      <c r="FW32" s="45"/>
      <c r="FX32" s="45"/>
      <c r="FY32" s="45"/>
      <c r="FZ32" s="46"/>
      <c r="GA32" s="45"/>
      <c r="GB32" s="45"/>
      <c r="GC32" s="45"/>
      <c r="GD32" s="45"/>
      <c r="GE32" s="46"/>
      <c r="GF32" s="43"/>
      <c r="GG32" s="43"/>
      <c r="GH32" s="43"/>
      <c r="GI32" s="43"/>
      <c r="GJ32" s="44"/>
      <c r="GK32" s="43"/>
      <c r="GL32" s="43"/>
      <c r="GM32" s="43"/>
      <c r="GN32" s="43"/>
      <c r="GO32" s="44"/>
    </row>
    <row r="33" spans="1:197" s="35" customFormat="1" ht="14.25">
      <c r="A33" s="43">
        <v>5</v>
      </c>
      <c r="B33" s="43" t="s">
        <v>151</v>
      </c>
      <c r="C33" t="s">
        <v>128</v>
      </c>
      <c r="D33" s="12">
        <v>5</v>
      </c>
      <c r="E33" s="12">
        <v>26</v>
      </c>
      <c r="F33" s="43">
        <v>583</v>
      </c>
      <c r="G33" s="44">
        <f>'[1]Группа 5'!G5</f>
        <v>10.2</v>
      </c>
      <c r="H33" s="22" t="s">
        <v>152</v>
      </c>
      <c r="I33" s="12">
        <v>4</v>
      </c>
      <c r="J33" s="12">
        <v>9</v>
      </c>
      <c r="K33" s="43">
        <v>877</v>
      </c>
      <c r="L33" s="44">
        <f>'[1]Группа 5'!L5</f>
        <v>7.25</v>
      </c>
      <c r="M33" s="43"/>
      <c r="N33" s="43"/>
      <c r="O33" s="43"/>
      <c r="P33" s="43"/>
      <c r="Q33" s="44"/>
      <c r="R33"/>
      <c r="S33" s="12"/>
      <c r="T33" s="12"/>
      <c r="U33" s="43"/>
      <c r="V33" s="44"/>
      <c r="W33" s="45"/>
      <c r="X33" s="45"/>
      <c r="Y33" s="45"/>
      <c r="Z33" s="45"/>
      <c r="AA33" s="46"/>
      <c r="AB33" s="45"/>
      <c r="AC33" s="45"/>
      <c r="AD33" s="45"/>
      <c r="AE33" s="45"/>
      <c r="AF33" s="46"/>
      <c r="AG33" s="43"/>
      <c r="AH33" s="43"/>
      <c r="AI33" s="43"/>
      <c r="AJ33" s="43"/>
      <c r="AK33" s="44"/>
      <c r="AL33" s="43"/>
      <c r="AM33" s="43"/>
      <c r="AN33" s="43"/>
      <c r="AO33" s="43"/>
      <c r="AP33" s="44"/>
      <c r="AQ33" s="43"/>
      <c r="AR33" s="43"/>
      <c r="AS33" s="43"/>
      <c r="AT33" s="43"/>
      <c r="AU33" s="44"/>
      <c r="AV33" s="45"/>
      <c r="AW33" s="45"/>
      <c r="AX33" s="45"/>
      <c r="AY33" s="45"/>
      <c r="AZ33" s="46"/>
      <c r="BA33" s="43"/>
      <c r="BB33" s="43"/>
      <c r="BC33" s="43"/>
      <c r="BD33" s="43"/>
      <c r="BE33" s="44"/>
      <c r="BF33" s="45"/>
      <c r="BG33" s="45"/>
      <c r="BH33" s="45"/>
      <c r="BI33" s="45"/>
      <c r="BJ33" s="46"/>
      <c r="BK33" s="43"/>
      <c r="BL33" s="43"/>
      <c r="BM33" s="43"/>
      <c r="BN33" s="43"/>
      <c r="BO33" s="44"/>
      <c r="BP33" s="43"/>
      <c r="BQ33" s="43"/>
      <c r="BR33" s="43"/>
      <c r="BS33" s="43"/>
      <c r="BT33" s="44"/>
      <c r="BU33" t="s">
        <v>273</v>
      </c>
      <c r="BV33" s="12">
        <v>99</v>
      </c>
      <c r="BW33" s="12">
        <v>142</v>
      </c>
      <c r="BX33" s="43">
        <v>2333</v>
      </c>
      <c r="BY33" s="44">
        <f>'[1]Группа 5'!BJ8</f>
        <v>6.434343434343434</v>
      </c>
      <c r="BZ33" s="43"/>
      <c r="CA33" s="43"/>
      <c r="CB33" s="43"/>
      <c r="CC33" s="43"/>
      <c r="CD33" s="44"/>
      <c r="CE33" s="45"/>
      <c r="CF33" s="45"/>
      <c r="CG33" s="45"/>
      <c r="CH33" s="45"/>
      <c r="CI33" s="46"/>
      <c r="CJ33" s="45"/>
      <c r="CK33" s="45"/>
      <c r="CL33" s="45"/>
      <c r="CM33" s="45"/>
      <c r="CN33" s="46"/>
      <c r="CO33" s="45"/>
      <c r="CP33" s="45"/>
      <c r="CQ33" s="45"/>
      <c r="CR33" s="45"/>
      <c r="CS33" s="46"/>
      <c r="CT33" s="45"/>
      <c r="CU33" s="45"/>
      <c r="CV33" s="45"/>
      <c r="CW33" s="45"/>
      <c r="CX33" s="46"/>
      <c r="CY33" s="45"/>
      <c r="CZ33" s="45"/>
      <c r="DA33" s="45"/>
      <c r="DB33" s="45"/>
      <c r="DC33" s="46"/>
      <c r="DD33" s="45"/>
      <c r="DE33" s="45"/>
      <c r="DF33" s="45"/>
      <c r="DG33" s="45"/>
      <c r="DH33" s="46"/>
      <c r="DI33" s="45"/>
      <c r="DJ33" s="45"/>
      <c r="DK33" s="45"/>
      <c r="DL33" s="45"/>
      <c r="DM33" s="46"/>
      <c r="DN33" s="45"/>
      <c r="DO33" s="45"/>
      <c r="DP33" s="45"/>
      <c r="DQ33" s="45"/>
      <c r="DR33" s="46"/>
      <c r="DS33" s="45"/>
      <c r="DT33" s="45"/>
      <c r="DU33" s="45"/>
      <c r="DV33" s="45"/>
      <c r="DW33" s="46"/>
      <c r="DX33" s="45"/>
      <c r="DY33" s="45"/>
      <c r="DZ33" s="45"/>
      <c r="EA33" s="45"/>
      <c r="EB33" s="46"/>
      <c r="EC33" s="45"/>
      <c r="ED33" s="45"/>
      <c r="EE33" s="45"/>
      <c r="EF33" s="45"/>
      <c r="EG33" s="46"/>
      <c r="EH33" s="43"/>
      <c r="EI33" s="43"/>
      <c r="EJ33" s="43"/>
      <c r="EK33" s="43"/>
      <c r="EL33" s="44"/>
      <c r="EM33" s="19" t="s">
        <v>153</v>
      </c>
      <c r="EN33" s="6">
        <v>1</v>
      </c>
      <c r="EO33" s="6">
        <v>1</v>
      </c>
      <c r="EP33" s="45">
        <v>151</v>
      </c>
      <c r="EQ33" s="46">
        <f>'[1]Группа 5'!CX5</f>
        <v>5.3</v>
      </c>
      <c r="ER33" s="45"/>
      <c r="ES33" s="45"/>
      <c r="ET33" s="45"/>
      <c r="EU33" s="45"/>
      <c r="EV33" s="46"/>
      <c r="EW33" s="43"/>
      <c r="EX33" s="43"/>
      <c r="EY33" s="43"/>
      <c r="EZ33" s="43"/>
      <c r="FA33" s="44"/>
      <c r="FB33" s="45"/>
      <c r="FC33" s="45"/>
      <c r="FD33" s="45"/>
      <c r="FE33" s="45"/>
      <c r="FF33" s="46"/>
      <c r="FG33" s="45"/>
      <c r="FH33" s="45"/>
      <c r="FI33" s="45"/>
      <c r="FJ33" s="45"/>
      <c r="FK33" s="46"/>
      <c r="FL33" t="s">
        <v>128</v>
      </c>
      <c r="FM33" s="12">
        <v>14</v>
      </c>
      <c r="FN33" s="12">
        <v>26</v>
      </c>
      <c r="FO33" s="43">
        <v>321</v>
      </c>
      <c r="FP33" s="44">
        <f>'[1]Группа 5'!DR5</f>
        <v>6.857142857142858</v>
      </c>
      <c r="FQ33" s="43"/>
      <c r="FR33" s="43"/>
      <c r="FS33" s="43"/>
      <c r="FT33" s="43"/>
      <c r="FU33" s="44"/>
      <c r="FV33" t="s">
        <v>154</v>
      </c>
      <c r="FW33" s="12">
        <v>6</v>
      </c>
      <c r="FX33" s="12">
        <v>6</v>
      </c>
      <c r="FY33" s="43">
        <v>41</v>
      </c>
      <c r="FZ33" s="44">
        <f>'[1]Группа 5'!EG5</f>
        <v>5</v>
      </c>
      <c r="GA33" s="45"/>
      <c r="GB33" s="45"/>
      <c r="GC33" s="45"/>
      <c r="GD33" s="45"/>
      <c r="GE33" s="46"/>
      <c r="GF33" s="43"/>
      <c r="GG33" s="43"/>
      <c r="GH33" s="43"/>
      <c r="GI33" s="43"/>
      <c r="GJ33" s="44"/>
      <c r="GK33" s="43"/>
      <c r="GL33" s="43"/>
      <c r="GM33" s="43"/>
      <c r="GN33" s="43"/>
      <c r="GO33" s="44"/>
    </row>
    <row r="34" spans="1:197" s="35" customFormat="1" ht="14.25">
      <c r="A34" s="43">
        <v>5</v>
      </c>
      <c r="B34" s="43" t="s">
        <v>126</v>
      </c>
      <c r="M34" s="43"/>
      <c r="N34" s="43"/>
      <c r="O34" s="43"/>
      <c r="P34" s="43"/>
      <c r="Q34" s="44"/>
      <c r="R34"/>
      <c r="S34" s="12"/>
      <c r="T34" s="12"/>
      <c r="U34" s="43"/>
      <c r="V34" s="44"/>
      <c r="W34" s="45"/>
      <c r="X34" s="45"/>
      <c r="Y34" s="45"/>
      <c r="Z34" s="45"/>
      <c r="AA34" s="46"/>
      <c r="AB34" s="45"/>
      <c r="AC34" s="45"/>
      <c r="AD34" s="45"/>
      <c r="AE34" s="45"/>
      <c r="AF34" s="46"/>
      <c r="AG34" s="43"/>
      <c r="AH34" s="43"/>
      <c r="AI34" s="43"/>
      <c r="AJ34" s="43"/>
      <c r="AK34" s="44"/>
      <c r="AL34" s="43"/>
      <c r="AM34" s="43"/>
      <c r="AN34" s="43"/>
      <c r="AO34" s="43"/>
      <c r="AP34" s="44"/>
      <c r="AQ34" s="43"/>
      <c r="AR34" s="43"/>
      <c r="AS34" s="43"/>
      <c r="AT34" s="43"/>
      <c r="AU34" s="44"/>
      <c r="AV34" s="45"/>
      <c r="AW34" s="45"/>
      <c r="AX34" s="45"/>
      <c r="AY34" s="45"/>
      <c r="AZ34" s="46"/>
      <c r="BA34" s="43"/>
      <c r="BB34" s="43"/>
      <c r="BC34" s="43"/>
      <c r="BD34" s="43"/>
      <c r="BE34" s="44"/>
      <c r="BF34" s="45"/>
      <c r="BG34" s="45"/>
      <c r="BH34" s="45"/>
      <c r="BI34" s="45"/>
      <c r="BJ34" s="46"/>
      <c r="BK34" s="43"/>
      <c r="BL34" s="43"/>
      <c r="BM34" s="43"/>
      <c r="BN34" s="43"/>
      <c r="BO34" s="44"/>
      <c r="BP34" s="43"/>
      <c r="BQ34" s="43"/>
      <c r="BR34" s="43"/>
      <c r="BS34" s="43"/>
      <c r="BT34" s="44"/>
      <c r="BU34" s="43"/>
      <c r="BV34" s="43"/>
      <c r="BW34" s="43"/>
      <c r="BX34" s="43"/>
      <c r="BY34" s="44"/>
      <c r="BZ34" s="43"/>
      <c r="CA34" s="43"/>
      <c r="CB34" s="43"/>
      <c r="CC34" s="43"/>
      <c r="CD34" s="44"/>
      <c r="CE34" s="45"/>
      <c r="CF34" s="45"/>
      <c r="CG34" s="45"/>
      <c r="CH34" s="45"/>
      <c r="CI34" s="46"/>
      <c r="CJ34" s="45"/>
      <c r="CK34" s="45"/>
      <c r="CL34" s="45"/>
      <c r="CM34" s="45"/>
      <c r="CN34" s="46"/>
      <c r="CO34" s="45"/>
      <c r="CP34" s="45"/>
      <c r="CQ34" s="45"/>
      <c r="CR34" s="45"/>
      <c r="CS34" s="46"/>
      <c r="CT34" s="45"/>
      <c r="CU34" s="45"/>
      <c r="CV34" s="45"/>
      <c r="CW34" s="45"/>
      <c r="CX34" s="46"/>
      <c r="CY34" s="45"/>
      <c r="CZ34" s="45"/>
      <c r="DA34" s="45"/>
      <c r="DB34" s="45"/>
      <c r="DC34" s="46"/>
      <c r="DD34" s="45"/>
      <c r="DE34" s="45"/>
      <c r="DF34" s="45"/>
      <c r="DG34" s="45"/>
      <c r="DH34" s="46"/>
      <c r="DI34" s="45"/>
      <c r="DJ34" s="45"/>
      <c r="DK34" s="45"/>
      <c r="DL34" s="45"/>
      <c r="DM34" s="46"/>
      <c r="DN34" s="45"/>
      <c r="DO34" s="45"/>
      <c r="DP34" s="45"/>
      <c r="DQ34" s="45"/>
      <c r="DR34" s="46"/>
      <c r="DS34" t="s">
        <v>127</v>
      </c>
      <c r="DT34" s="12">
        <v>9</v>
      </c>
      <c r="DU34" s="12">
        <v>15</v>
      </c>
      <c r="DV34" s="43">
        <v>98</v>
      </c>
      <c r="DW34" s="44">
        <f>'[1]Группа 5'!CN6</f>
        <v>6.666666666666667</v>
      </c>
      <c r="DX34" s="45"/>
      <c r="DY34" s="45"/>
      <c r="DZ34" s="45"/>
      <c r="EA34" s="45"/>
      <c r="EB34" s="46"/>
      <c r="EC34" s="45"/>
      <c r="ED34" s="45"/>
      <c r="EE34" s="45"/>
      <c r="EF34" s="45"/>
      <c r="EG34" s="46"/>
      <c r="EH34" s="43"/>
      <c r="EI34" s="43"/>
      <c r="EJ34" s="43"/>
      <c r="EK34" s="43"/>
      <c r="EL34" s="44"/>
      <c r="ER34" s="45"/>
      <c r="ES34" s="45"/>
      <c r="ET34" s="45"/>
      <c r="EU34" s="45"/>
      <c r="EV34" s="46"/>
      <c r="EW34" s="19" t="s">
        <v>128</v>
      </c>
      <c r="EX34" s="6">
        <v>2</v>
      </c>
      <c r="EY34" s="6">
        <v>14</v>
      </c>
      <c r="EZ34" s="45">
        <v>551</v>
      </c>
      <c r="FA34" s="46">
        <f>'[1]Группа 5'!DC6</f>
        <v>13.4</v>
      </c>
      <c r="FB34" t="s">
        <v>88</v>
      </c>
      <c r="FC34" s="12">
        <v>9</v>
      </c>
      <c r="FD34" s="12">
        <v>15</v>
      </c>
      <c r="FE34" s="43">
        <v>98</v>
      </c>
      <c r="FF34" s="44">
        <f>'[1]Группа 5'!DH6</f>
        <v>6.666666666666667</v>
      </c>
      <c r="FG34" s="45"/>
      <c r="FH34" s="45"/>
      <c r="FI34" s="45"/>
      <c r="FJ34" s="45"/>
      <c r="FK34" s="46"/>
      <c r="FL34" t="s">
        <v>128</v>
      </c>
      <c r="FM34" s="12">
        <v>13</v>
      </c>
      <c r="FN34" s="12">
        <v>34</v>
      </c>
      <c r="FO34" s="43">
        <v>263</v>
      </c>
      <c r="FP34" s="44">
        <f>'[1]Группа 5'!DR6</f>
        <v>7.615384615384615</v>
      </c>
      <c r="FQ34" s="43"/>
      <c r="FR34" s="43"/>
      <c r="FS34" s="43"/>
      <c r="FT34" s="43"/>
      <c r="FU34" s="44"/>
      <c r="GA34" s="45"/>
      <c r="GB34" s="45"/>
      <c r="GC34" s="45"/>
      <c r="GD34" s="45"/>
      <c r="GE34" s="46"/>
      <c r="GF34" s="43"/>
      <c r="GG34" s="43"/>
      <c r="GH34" s="43"/>
      <c r="GI34" s="43"/>
      <c r="GJ34" s="44"/>
      <c r="GK34" s="43"/>
      <c r="GL34" s="43"/>
      <c r="GM34" s="43"/>
      <c r="GN34" s="43"/>
      <c r="GO34" s="44"/>
    </row>
    <row r="35" spans="1:197" s="35" customFormat="1" ht="14.25">
      <c r="A35" s="43">
        <v>4</v>
      </c>
      <c r="B35" s="43" t="s">
        <v>129</v>
      </c>
      <c r="C35" s="45"/>
      <c r="D35" s="45"/>
      <c r="E35" s="45"/>
      <c r="F35" s="45"/>
      <c r="G35" s="45"/>
      <c r="H35" s="48" t="s">
        <v>79</v>
      </c>
      <c r="I35" s="6">
        <v>2</v>
      </c>
      <c r="J35" s="6">
        <v>41</v>
      </c>
      <c r="K35" s="45">
        <v>454</v>
      </c>
      <c r="L35" s="46">
        <f>'[1]Группа 4'!L5</f>
        <v>28.599999999999998</v>
      </c>
      <c r="M35" s="43"/>
      <c r="N35" s="43"/>
      <c r="O35" s="43"/>
      <c r="P35" s="43"/>
      <c r="Q35" s="44"/>
      <c r="R35" t="s">
        <v>130</v>
      </c>
      <c r="S35" s="12">
        <v>19</v>
      </c>
      <c r="T35" s="12">
        <v>20</v>
      </c>
      <c r="U35" s="43">
        <v>5</v>
      </c>
      <c r="V35" s="44">
        <f>'[1]Группа 4'!Q5</f>
        <v>5.052631578947368</v>
      </c>
      <c r="W35" s="45"/>
      <c r="X35" s="45"/>
      <c r="Y35" s="45"/>
      <c r="Z35" s="45"/>
      <c r="AA35" s="46"/>
      <c r="AB35" s="45"/>
      <c r="AC35" s="45"/>
      <c r="AD35" s="45"/>
      <c r="AE35" s="45"/>
      <c r="AF35" s="46"/>
      <c r="AG35" s="43"/>
      <c r="AH35" s="43"/>
      <c r="AI35" s="43"/>
      <c r="AJ35" s="43"/>
      <c r="AK35" s="44"/>
      <c r="AL35" s="43"/>
      <c r="AM35" s="43"/>
      <c r="AN35" s="43"/>
      <c r="AO35" s="43"/>
      <c r="AP35" s="44"/>
      <c r="AQ35" s="43"/>
      <c r="AR35" s="43"/>
      <c r="AS35" s="43"/>
      <c r="AT35" s="43"/>
      <c r="AU35" s="44"/>
      <c r="AV35" s="45"/>
      <c r="AW35" s="45"/>
      <c r="AX35" s="45"/>
      <c r="AY35" s="45"/>
      <c r="AZ35" s="46"/>
      <c r="BA35" s="43"/>
      <c r="BB35" s="43"/>
      <c r="BC35" s="43"/>
      <c r="BD35" s="43"/>
      <c r="BE35" s="44"/>
      <c r="BF35" s="45"/>
      <c r="BG35" s="45"/>
      <c r="BH35" s="45"/>
      <c r="BI35" s="45"/>
      <c r="BJ35" s="46"/>
      <c r="BK35" s="43"/>
      <c r="BL35" s="43"/>
      <c r="BM35" s="43"/>
      <c r="BN35" s="43"/>
      <c r="BO35" s="44"/>
      <c r="BP35" s="43"/>
      <c r="BQ35" s="43"/>
      <c r="BR35" s="43"/>
      <c r="BS35" s="43"/>
      <c r="BT35" s="44"/>
      <c r="BU35" s="43"/>
      <c r="BV35" s="43"/>
      <c r="BW35" s="43"/>
      <c r="BX35" s="43"/>
      <c r="BY35" s="44"/>
      <c r="BZ35" s="43"/>
      <c r="CA35" s="43"/>
      <c r="CB35" s="43"/>
      <c r="CC35" s="43"/>
      <c r="CD35" s="44"/>
      <c r="CE35" s="45"/>
      <c r="CF35" s="45"/>
      <c r="CG35" s="45"/>
      <c r="CH35" s="45"/>
      <c r="CI35" s="46"/>
      <c r="CJ35" s="45"/>
      <c r="CK35" s="45"/>
      <c r="CL35" s="45"/>
      <c r="CM35" s="45"/>
      <c r="CN35" s="46"/>
      <c r="CO35" s="45"/>
      <c r="CP35" s="45"/>
      <c r="CQ35" s="45"/>
      <c r="CR35" s="45"/>
      <c r="CS35" s="46"/>
      <c r="CT35" s="45"/>
      <c r="CU35" s="45"/>
      <c r="CV35" s="45"/>
      <c r="CW35" s="45"/>
      <c r="CX35" s="46"/>
      <c r="CY35" s="45"/>
      <c r="CZ35" s="45"/>
      <c r="DA35" s="45"/>
      <c r="DB35" s="45"/>
      <c r="DC35" s="46"/>
      <c r="DD35" s="45"/>
      <c r="DE35" s="45"/>
      <c r="DF35" s="45"/>
      <c r="DG35" s="45"/>
      <c r="DH35" s="46"/>
      <c r="DI35" s="45"/>
      <c r="DJ35" s="45"/>
      <c r="DK35" s="45"/>
      <c r="DL35" s="45"/>
      <c r="DM35" s="46"/>
      <c r="DN35" s="45"/>
      <c r="DO35" s="45"/>
      <c r="DP35" s="45"/>
      <c r="DQ35" s="45"/>
      <c r="DR35" s="46"/>
      <c r="DS35" s="45"/>
      <c r="DT35" s="45"/>
      <c r="DU35" s="45"/>
      <c r="DV35" s="45"/>
      <c r="DW35" s="46"/>
      <c r="DX35" s="45"/>
      <c r="DY35" s="45"/>
      <c r="DZ35" s="45"/>
      <c r="EA35" s="45"/>
      <c r="EB35" s="46"/>
      <c r="EC35" s="45"/>
      <c r="ED35" s="45"/>
      <c r="EE35" s="45"/>
      <c r="EF35" s="45"/>
      <c r="EG35" s="46"/>
      <c r="EH35" s="43"/>
      <c r="EI35" s="43"/>
      <c r="EJ35" s="43"/>
      <c r="EK35" s="43"/>
      <c r="EL35" s="44"/>
      <c r="EM35" s="45"/>
      <c r="EN35" s="45"/>
      <c r="EO35" s="45"/>
      <c r="EP35" s="45"/>
      <c r="EQ35" s="46"/>
      <c r="ER35" s="45"/>
      <c r="ES35" s="45"/>
      <c r="ET35" s="45"/>
      <c r="EU35" s="45"/>
      <c r="EV35" s="46"/>
      <c r="EW35" s="43"/>
      <c r="EX35" s="43"/>
      <c r="EY35" s="43"/>
      <c r="EZ35" s="43"/>
      <c r="FA35" s="44"/>
      <c r="FB35" s="45"/>
      <c r="FC35" s="45"/>
      <c r="FD35" s="45"/>
      <c r="FE35" s="45"/>
      <c r="FF35" s="46"/>
      <c r="FG35" s="45"/>
      <c r="FH35" s="45"/>
      <c r="FI35" s="45"/>
      <c r="FJ35" s="45"/>
      <c r="FK35" s="46"/>
      <c r="FL35" t="s">
        <v>78</v>
      </c>
      <c r="FM35" s="12">
        <v>31</v>
      </c>
      <c r="FN35" s="12">
        <v>57</v>
      </c>
      <c r="FO35" s="43">
        <v>150</v>
      </c>
      <c r="FP35" s="44">
        <f>'[1]Группа 4'!AZ5</f>
        <v>5.838709677419355</v>
      </c>
      <c r="FQ35" s="43"/>
      <c r="FR35" s="43"/>
      <c r="FS35" s="43"/>
      <c r="FT35" s="43"/>
      <c r="FU35" s="44"/>
      <c r="FV35" s="45"/>
      <c r="FW35" s="45"/>
      <c r="FX35" s="45"/>
      <c r="FY35" s="45"/>
      <c r="FZ35" s="46"/>
      <c r="GA35" s="45"/>
      <c r="GB35" s="45"/>
      <c r="GC35" s="45"/>
      <c r="GD35" s="45"/>
      <c r="GE35" s="46"/>
      <c r="GF35" s="43"/>
      <c r="GG35" s="43"/>
      <c r="GH35" s="43"/>
      <c r="GI35" s="43"/>
      <c r="GJ35" s="44"/>
      <c r="GK35" s="43"/>
      <c r="GL35" s="43"/>
      <c r="GM35" s="43"/>
      <c r="GN35" s="43"/>
      <c r="GO35" s="44"/>
    </row>
    <row r="36" spans="1:197" s="35" customFormat="1" ht="14.25">
      <c r="A36" s="43">
        <v>4</v>
      </c>
      <c r="B36" s="43" t="s">
        <v>373</v>
      </c>
      <c r="C36" s="45"/>
      <c r="D36" s="45"/>
      <c r="E36" s="45"/>
      <c r="F36" s="45"/>
      <c r="G36" s="45"/>
      <c r="H36" s="48"/>
      <c r="I36" s="6"/>
      <c r="J36" s="6"/>
      <c r="K36" s="45"/>
      <c r="L36" s="46"/>
      <c r="M36" s="43"/>
      <c r="N36" s="43"/>
      <c r="O36" s="43"/>
      <c r="P36" s="43"/>
      <c r="Q36" s="44"/>
      <c r="R36" t="s">
        <v>374</v>
      </c>
      <c r="S36" s="12">
        <v>21</v>
      </c>
      <c r="T36" s="12">
        <v>23</v>
      </c>
      <c r="U36" s="43">
        <v>20</v>
      </c>
      <c r="V36" s="44">
        <f>'[1]Группа 4'!Q6</f>
        <v>5.095238095238095</v>
      </c>
      <c r="W36" s="45"/>
      <c r="X36" s="45"/>
      <c r="Y36" s="45"/>
      <c r="Z36" s="45"/>
      <c r="AA36" s="46"/>
      <c r="AB36" s="45"/>
      <c r="AC36" s="45"/>
      <c r="AD36" s="45"/>
      <c r="AE36" s="45"/>
      <c r="AF36" s="46"/>
      <c r="AG36" s="43"/>
      <c r="AH36" s="43"/>
      <c r="AI36" s="43"/>
      <c r="AJ36" s="43"/>
      <c r="AK36" s="44"/>
      <c r="AL36" s="43"/>
      <c r="AM36" s="43"/>
      <c r="AN36" s="43"/>
      <c r="AO36" s="43"/>
      <c r="AP36" s="44"/>
      <c r="AQ36" s="43"/>
      <c r="AR36" s="43"/>
      <c r="AS36" s="43"/>
      <c r="AT36" s="43"/>
      <c r="AU36" s="44"/>
      <c r="AV36" s="45"/>
      <c r="AW36" s="45"/>
      <c r="AX36" s="45"/>
      <c r="AY36" s="45"/>
      <c r="AZ36" s="46"/>
      <c r="BA36" s="43"/>
      <c r="BB36" s="43"/>
      <c r="BC36" s="43"/>
      <c r="BD36" s="43"/>
      <c r="BE36" s="44"/>
      <c r="BF36" s="45"/>
      <c r="BG36" s="45"/>
      <c r="BH36" s="45"/>
      <c r="BI36" s="45"/>
      <c r="BJ36" s="46"/>
      <c r="BK36" s="43"/>
      <c r="BL36" s="43"/>
      <c r="BM36" s="43"/>
      <c r="BN36" s="43"/>
      <c r="BO36" s="44"/>
      <c r="BP36" s="43"/>
      <c r="BQ36" s="43"/>
      <c r="BR36" s="43"/>
      <c r="BS36" s="43"/>
      <c r="BT36" s="44"/>
      <c r="BU36" s="43"/>
      <c r="BV36" s="43"/>
      <c r="BW36" s="43"/>
      <c r="BX36" s="43"/>
      <c r="BY36" s="44"/>
      <c r="BZ36" s="43"/>
      <c r="CA36" s="43"/>
      <c r="CB36" s="43"/>
      <c r="CC36" s="43"/>
      <c r="CD36" s="44"/>
      <c r="CE36" s="45"/>
      <c r="CF36" s="45"/>
      <c r="CG36" s="45"/>
      <c r="CH36" s="45"/>
      <c r="CI36" s="46"/>
      <c r="CJ36" s="45"/>
      <c r="CK36" s="45"/>
      <c r="CL36" s="45"/>
      <c r="CM36" s="45"/>
      <c r="CN36" s="46"/>
      <c r="CO36" s="45"/>
      <c r="CP36" s="45"/>
      <c r="CQ36" s="45"/>
      <c r="CR36" s="45"/>
      <c r="CS36" s="46"/>
      <c r="CT36" s="45"/>
      <c r="CU36" s="45"/>
      <c r="CV36" s="45"/>
      <c r="CW36" s="45"/>
      <c r="CX36" s="46"/>
      <c r="CY36" s="45"/>
      <c r="CZ36" s="45"/>
      <c r="DA36" s="45"/>
      <c r="DB36" s="45"/>
      <c r="DC36" s="46"/>
      <c r="DD36" s="45"/>
      <c r="DE36" s="45"/>
      <c r="DF36" s="45"/>
      <c r="DG36" s="45"/>
      <c r="DH36" s="46"/>
      <c r="DI36" s="45"/>
      <c r="DJ36" s="45"/>
      <c r="DK36" s="45"/>
      <c r="DL36" s="45"/>
      <c r="DM36" s="46"/>
      <c r="DN36" s="45"/>
      <c r="DO36" s="45"/>
      <c r="DP36" s="45"/>
      <c r="DQ36" s="45"/>
      <c r="DR36" s="46"/>
      <c r="DS36" s="45"/>
      <c r="DT36" s="45"/>
      <c r="DU36" s="45"/>
      <c r="DV36" s="45"/>
      <c r="DW36" s="46"/>
      <c r="DX36" s="45"/>
      <c r="DY36" s="45"/>
      <c r="DZ36" s="45"/>
      <c r="EA36" s="45"/>
      <c r="EB36" s="46"/>
      <c r="EC36" s="45"/>
      <c r="ED36" s="45"/>
      <c r="EE36" s="45"/>
      <c r="EF36" s="45"/>
      <c r="EG36" s="46"/>
      <c r="EH36" s="43"/>
      <c r="EI36" s="43"/>
      <c r="EJ36" s="43"/>
      <c r="EK36" s="43"/>
      <c r="EL36" s="44"/>
      <c r="EM36" s="45"/>
      <c r="EN36" s="45"/>
      <c r="EO36" s="45"/>
      <c r="EP36" s="45"/>
      <c r="EQ36" s="46"/>
      <c r="ER36" s="45"/>
      <c r="ES36" s="45"/>
      <c r="ET36" s="45"/>
      <c r="EU36" s="45"/>
      <c r="EV36" s="46"/>
      <c r="EW36" s="43"/>
      <c r="EX36" s="43"/>
      <c r="EY36" s="43"/>
      <c r="EZ36" s="43"/>
      <c r="FA36" s="44"/>
      <c r="FB36" s="45"/>
      <c r="FC36" s="45"/>
      <c r="FD36" s="45"/>
      <c r="FE36" s="45"/>
      <c r="FF36" s="46"/>
      <c r="FG36" s="45"/>
      <c r="FH36" s="45"/>
      <c r="FI36" s="45"/>
      <c r="FJ36" s="45"/>
      <c r="FK36" s="46"/>
      <c r="FL36" t="s">
        <v>375</v>
      </c>
      <c r="FM36" s="12">
        <v>26</v>
      </c>
      <c r="FN36" s="12">
        <v>51</v>
      </c>
      <c r="FO36" s="43">
        <v>191</v>
      </c>
      <c r="FP36" s="44">
        <f>'[1]Группа 4'!AZ6</f>
        <v>5.961538461538462</v>
      </c>
      <c r="FQ36" s="43"/>
      <c r="FR36" s="43"/>
      <c r="FS36" s="43"/>
      <c r="FT36" s="43"/>
      <c r="FU36" s="44"/>
      <c r="FV36" s="45"/>
      <c r="FW36" s="45"/>
      <c r="FX36" s="45"/>
      <c r="FY36" s="45"/>
      <c r="FZ36" s="46"/>
      <c r="GA36" s="45"/>
      <c r="GB36" s="45"/>
      <c r="GC36" s="45"/>
      <c r="GD36" s="45"/>
      <c r="GE36" s="46"/>
      <c r="GF36" s="43"/>
      <c r="GG36" s="43"/>
      <c r="GH36" s="43"/>
      <c r="GI36" s="43"/>
      <c r="GJ36" s="44"/>
      <c r="GK36" s="43"/>
      <c r="GL36" s="43"/>
      <c r="GM36" s="43"/>
      <c r="GN36" s="43"/>
      <c r="GO36" s="44"/>
    </row>
    <row r="37" spans="1:197" s="35" customFormat="1" ht="14.25">
      <c r="A37" s="43">
        <v>5</v>
      </c>
      <c r="B37" s="43" t="s">
        <v>274</v>
      </c>
      <c r="C37" t="s">
        <v>142</v>
      </c>
      <c r="D37" s="12">
        <v>347</v>
      </c>
      <c r="E37" s="12">
        <v>1595</v>
      </c>
      <c r="F37" s="43">
        <v>786</v>
      </c>
      <c r="G37" s="44">
        <f>'[1]Группа 5'!G8</f>
        <v>9.596541786743515</v>
      </c>
      <c r="H37" s="48"/>
      <c r="I37" s="6"/>
      <c r="J37" s="6"/>
      <c r="K37" s="45"/>
      <c r="L37" s="46"/>
      <c r="M37" s="43"/>
      <c r="N37" s="43"/>
      <c r="O37" s="43"/>
      <c r="P37" s="43"/>
      <c r="Q37" s="44"/>
      <c r="R37" t="s">
        <v>275</v>
      </c>
      <c r="S37" s="12">
        <v>949</v>
      </c>
      <c r="T37" s="12">
        <v>974</v>
      </c>
      <c r="U37" s="43">
        <v>33</v>
      </c>
      <c r="V37" s="44">
        <f>'[1]Группа 5'!V8</f>
        <v>6.026343519494205</v>
      </c>
      <c r="W37" s="45"/>
      <c r="X37" s="45"/>
      <c r="Y37" s="45"/>
      <c r="Z37" s="45"/>
      <c r="AA37" s="46"/>
      <c r="AB37" s="45"/>
      <c r="AC37" s="45"/>
      <c r="AD37" s="45"/>
      <c r="AE37" s="45"/>
      <c r="AF37" s="46"/>
      <c r="AG37" s="43"/>
      <c r="AH37" s="43"/>
      <c r="AI37" s="43"/>
      <c r="AJ37" s="43"/>
      <c r="AK37" s="44"/>
      <c r="AL37" s="43"/>
      <c r="AM37" s="43"/>
      <c r="AN37" s="43"/>
      <c r="AO37" s="43"/>
      <c r="AP37" s="44"/>
      <c r="AQ37" s="43"/>
      <c r="AR37" s="43"/>
      <c r="AS37" s="43"/>
      <c r="AT37" s="43"/>
      <c r="AU37" s="44"/>
      <c r="AV37" s="45"/>
      <c r="AW37" s="45"/>
      <c r="AX37" s="45"/>
      <c r="AY37" s="45"/>
      <c r="AZ37" s="46"/>
      <c r="BA37" s="43"/>
      <c r="BB37" s="43"/>
      <c r="BC37" s="43"/>
      <c r="BD37" s="43"/>
      <c r="BE37" s="44"/>
      <c r="BF37" s="45"/>
      <c r="BG37" s="45"/>
      <c r="BH37" s="45"/>
      <c r="BI37" s="45"/>
      <c r="BJ37" s="46"/>
      <c r="BK37" s="43"/>
      <c r="BL37" s="43"/>
      <c r="BM37" s="43"/>
      <c r="BN37" s="43"/>
      <c r="BO37" s="44"/>
      <c r="BP37" s="43"/>
      <c r="BQ37" s="43"/>
      <c r="BR37" s="43"/>
      <c r="BS37" s="43"/>
      <c r="BT37" s="44"/>
      <c r="BU37" s="43"/>
      <c r="BV37" s="43"/>
      <c r="BW37" s="43"/>
      <c r="BX37" s="43"/>
      <c r="BY37" s="44"/>
      <c r="BZ37" s="43"/>
      <c r="CA37" s="43"/>
      <c r="CB37" s="43"/>
      <c r="CC37" s="43"/>
      <c r="CD37" s="44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5"/>
      <c r="CP37" s="45"/>
      <c r="CQ37" s="45"/>
      <c r="CR37" s="45"/>
      <c r="CS37" s="46"/>
      <c r="CT37" s="45"/>
      <c r="CU37" s="45"/>
      <c r="CV37" s="45"/>
      <c r="CW37" s="45"/>
      <c r="CX37" s="46"/>
      <c r="CY37" s="45"/>
      <c r="CZ37" s="45"/>
      <c r="DA37" s="45"/>
      <c r="DB37" s="45"/>
      <c r="DC37" s="46"/>
      <c r="DD37" s="45"/>
      <c r="DE37" s="45"/>
      <c r="DF37" s="45"/>
      <c r="DG37" s="45"/>
      <c r="DH37" s="46"/>
      <c r="DI37" s="45"/>
      <c r="DJ37" s="45"/>
      <c r="DK37" s="45"/>
      <c r="DL37" s="45"/>
      <c r="DM37" s="46"/>
      <c r="DN37" s="45"/>
      <c r="DO37" s="45"/>
      <c r="DP37" s="45"/>
      <c r="DQ37" s="45"/>
      <c r="DR37" s="46"/>
      <c r="DS37" s="45"/>
      <c r="DT37" s="45"/>
      <c r="DU37" s="45"/>
      <c r="DV37" s="45"/>
      <c r="DW37" s="46"/>
      <c r="DX37" s="45"/>
      <c r="DY37" s="45"/>
      <c r="DZ37" s="45"/>
      <c r="EA37" s="45"/>
      <c r="EB37" s="46"/>
      <c r="EC37" s="45"/>
      <c r="ED37" s="45"/>
      <c r="EE37" s="45"/>
      <c r="EF37" s="45"/>
      <c r="EG37" s="46"/>
      <c r="EH37" s="43"/>
      <c r="EI37" s="43"/>
      <c r="EJ37" s="43"/>
      <c r="EK37" s="43"/>
      <c r="EL37" s="44"/>
      <c r="EM37" t="s">
        <v>276</v>
      </c>
      <c r="EN37" s="12">
        <v>81</v>
      </c>
      <c r="EO37" s="12">
        <v>83</v>
      </c>
      <c r="EP37" s="43">
        <v>12</v>
      </c>
      <c r="EQ37" s="44">
        <f>'[1]Группа 5'!CX8</f>
        <v>5.0246913580246915</v>
      </c>
      <c r="ER37" s="45"/>
      <c r="ES37" s="45"/>
      <c r="ET37" s="45"/>
      <c r="EU37" s="45"/>
      <c r="EV37" s="46"/>
      <c r="EW37" s="43"/>
      <c r="EX37" s="43"/>
      <c r="EY37" s="43"/>
      <c r="EZ37" s="43"/>
      <c r="FA37" s="44"/>
      <c r="FB37" s="45"/>
      <c r="FC37" s="45"/>
      <c r="FD37" s="45"/>
      <c r="FE37" s="45"/>
      <c r="FF37" s="46"/>
      <c r="FG37" s="45"/>
      <c r="FH37" s="45"/>
      <c r="FI37" s="45"/>
      <c r="FJ37" s="45"/>
      <c r="FK37" s="46"/>
      <c r="FL37" t="s">
        <v>142</v>
      </c>
      <c r="FM37" s="12">
        <v>429</v>
      </c>
      <c r="FN37" s="12">
        <v>1595</v>
      </c>
      <c r="FO37" s="43">
        <v>541</v>
      </c>
      <c r="FP37" s="44">
        <f>'[1]Группа 5'!DR8</f>
        <v>8.717948717948719</v>
      </c>
      <c r="FQ37" s="43"/>
      <c r="FR37" s="43"/>
      <c r="FS37" s="43"/>
      <c r="FT37" s="43"/>
      <c r="FU37" s="44"/>
      <c r="FV37" t="s">
        <v>142</v>
      </c>
      <c r="FW37" s="12">
        <v>206</v>
      </c>
      <c r="FX37" s="12">
        <v>1595</v>
      </c>
      <c r="FY37" s="43">
        <v>884</v>
      </c>
      <c r="FZ37" s="44">
        <f>'[1]Группа 5'!EG8</f>
        <v>12.742718446601941</v>
      </c>
      <c r="GA37" s="45"/>
      <c r="GB37" s="45"/>
      <c r="GC37" s="45"/>
      <c r="GD37" s="45"/>
      <c r="GE37" s="46"/>
      <c r="GF37" s="43"/>
      <c r="GG37" s="43"/>
      <c r="GH37" s="43"/>
      <c r="GI37" s="43"/>
      <c r="GJ37" s="44"/>
      <c r="GK37" s="43"/>
      <c r="GL37" s="43"/>
      <c r="GM37" s="43"/>
      <c r="GN37" s="43"/>
      <c r="GO37" s="44"/>
    </row>
    <row r="38" spans="1:197" s="35" customFormat="1" ht="14.25">
      <c r="A38" s="43">
        <v>5</v>
      </c>
      <c r="B38" s="43" t="s">
        <v>258</v>
      </c>
      <c r="C38" s="45"/>
      <c r="D38" s="45"/>
      <c r="E38" s="45"/>
      <c r="F38" s="45"/>
      <c r="G38" s="45"/>
      <c r="H38" s="48"/>
      <c r="I38" s="6"/>
      <c r="J38" s="6"/>
      <c r="K38" s="45"/>
      <c r="L38" s="46"/>
      <c r="M38" s="43"/>
      <c r="N38" s="43"/>
      <c r="O38" s="43"/>
      <c r="P38" s="43"/>
      <c r="Q38" s="44"/>
      <c r="R38"/>
      <c r="S38" s="12"/>
      <c r="T38" s="12"/>
      <c r="U38" s="43"/>
      <c r="V38" s="44"/>
      <c r="W38" s="45"/>
      <c r="X38" s="45"/>
      <c r="Y38" s="45"/>
      <c r="Z38" s="45"/>
      <c r="AA38" s="46"/>
      <c r="AB38" s="45"/>
      <c r="AC38" s="45"/>
      <c r="AD38" s="45"/>
      <c r="AE38" s="45"/>
      <c r="AF38" s="46"/>
      <c r="AG38" s="43"/>
      <c r="AH38" s="43"/>
      <c r="AI38" s="43"/>
      <c r="AJ38" s="43"/>
      <c r="AK38" s="44"/>
      <c r="AL38" s="43"/>
      <c r="AM38" s="43"/>
      <c r="AN38" s="43"/>
      <c r="AO38" s="43"/>
      <c r="AP38" s="44"/>
      <c r="AQ38" s="43"/>
      <c r="AR38" s="43"/>
      <c r="AS38" s="43"/>
      <c r="AT38" s="43"/>
      <c r="AU38" s="44"/>
      <c r="AV38" s="45"/>
      <c r="AW38" s="45"/>
      <c r="AX38" s="45"/>
      <c r="AY38" s="45"/>
      <c r="AZ38" s="46"/>
      <c r="BA38" s="43"/>
      <c r="BB38" s="43"/>
      <c r="BC38" s="43"/>
      <c r="BD38" s="43"/>
      <c r="BE38" s="44"/>
      <c r="BF38" s="45"/>
      <c r="BG38" s="45"/>
      <c r="BH38" s="45"/>
      <c r="BI38" s="45"/>
      <c r="BJ38" s="46"/>
      <c r="BK38" s="43"/>
      <c r="BL38" s="43"/>
      <c r="BM38" s="43"/>
      <c r="BN38" s="43"/>
      <c r="BO38" s="44"/>
      <c r="BP38" s="43"/>
      <c r="BQ38" s="43"/>
      <c r="BR38" s="43"/>
      <c r="BS38" s="43"/>
      <c r="BT38" s="44"/>
      <c r="BU38" t="s">
        <v>34</v>
      </c>
      <c r="BV38" s="12">
        <v>8</v>
      </c>
      <c r="BW38" s="12">
        <v>12</v>
      </c>
      <c r="BX38" s="43">
        <v>118</v>
      </c>
      <c r="BY38" s="44">
        <f>'[1]Группа 5'!BJ9</f>
        <v>6.5</v>
      </c>
      <c r="BZ38" s="43"/>
      <c r="CA38" s="43"/>
      <c r="CB38" s="43"/>
      <c r="CC38" s="43"/>
      <c r="CD38" s="44"/>
      <c r="CE38" s="45"/>
      <c r="CF38" s="45"/>
      <c r="CG38" s="45"/>
      <c r="CH38" s="45"/>
      <c r="CI38" s="46"/>
      <c r="CJ38" s="45"/>
      <c r="CK38" s="45"/>
      <c r="CL38" s="45"/>
      <c r="CM38" s="45"/>
      <c r="CN38" s="46"/>
      <c r="CO38" s="45"/>
      <c r="CP38" s="45"/>
      <c r="CQ38" s="45"/>
      <c r="CR38" s="45"/>
      <c r="CS38" s="46"/>
      <c r="CT38" s="45"/>
      <c r="CU38" s="45"/>
      <c r="CV38" s="45"/>
      <c r="CW38" s="45"/>
      <c r="CX38" s="46"/>
      <c r="CY38" s="45"/>
      <c r="CZ38" s="45"/>
      <c r="DA38" s="45"/>
      <c r="DB38" s="45"/>
      <c r="DC38" s="46"/>
      <c r="DD38" s="45"/>
      <c r="DE38" s="45"/>
      <c r="DF38" s="45"/>
      <c r="DG38" s="45"/>
      <c r="DH38" s="46"/>
      <c r="DI38" s="45"/>
      <c r="DJ38" s="45"/>
      <c r="DK38" s="45"/>
      <c r="DL38" s="45"/>
      <c r="DM38" s="46"/>
      <c r="DN38" s="45"/>
      <c r="DO38" s="45"/>
      <c r="DP38" s="45"/>
      <c r="DQ38" s="45"/>
      <c r="DR38" s="46"/>
      <c r="DS38" s="45"/>
      <c r="DT38" s="45"/>
      <c r="DU38" s="45"/>
      <c r="DV38" s="45"/>
      <c r="DW38" s="46"/>
      <c r="DX38" s="45"/>
      <c r="DY38" s="45"/>
      <c r="DZ38" s="45"/>
      <c r="EA38" s="45"/>
      <c r="EB38" s="46"/>
      <c r="EC38" s="45"/>
      <c r="ED38" s="45"/>
      <c r="EE38" s="45"/>
      <c r="EF38" s="45"/>
      <c r="EG38" s="46"/>
      <c r="EH38" s="43"/>
      <c r="EI38" s="43"/>
      <c r="EJ38" s="43"/>
      <c r="EK38" s="43"/>
      <c r="EL38" s="44"/>
      <c r="EM38" s="45"/>
      <c r="EN38" s="45"/>
      <c r="EO38" s="45"/>
      <c r="EP38" s="45"/>
      <c r="EQ38" s="46"/>
      <c r="ER38" s="45"/>
      <c r="ES38" s="45"/>
      <c r="ET38" s="45"/>
      <c r="EU38" s="45"/>
      <c r="EV38" s="46"/>
      <c r="EW38" s="43"/>
      <c r="EX38" s="43"/>
      <c r="EY38" s="43"/>
      <c r="EZ38" s="43"/>
      <c r="FA38" s="44"/>
      <c r="FB38" s="45"/>
      <c r="FC38" s="45"/>
      <c r="FD38" s="45"/>
      <c r="FE38" s="45"/>
      <c r="FF38" s="46"/>
      <c r="FG38" s="45"/>
      <c r="FH38" s="45"/>
      <c r="FI38" s="45"/>
      <c r="FJ38" s="45"/>
      <c r="FK38" s="46"/>
      <c r="FL38" t="s">
        <v>34</v>
      </c>
      <c r="FM38" s="12">
        <v>39</v>
      </c>
      <c r="FN38" s="12">
        <v>92</v>
      </c>
      <c r="FO38" s="43">
        <v>334</v>
      </c>
      <c r="FP38" s="44">
        <f>'[1]Группа 5'!DR9</f>
        <v>7.3589743589743595</v>
      </c>
      <c r="FQ38" s="43"/>
      <c r="FR38" s="43"/>
      <c r="FS38" s="43"/>
      <c r="FT38" s="43"/>
      <c r="FU38" s="44"/>
      <c r="FV38" s="45"/>
      <c r="FW38" s="45"/>
      <c r="FX38" s="45"/>
      <c r="FY38" s="45"/>
      <c r="FZ38" s="46"/>
      <c r="GA38" s="45"/>
      <c r="GB38" s="45"/>
      <c r="GC38" s="45"/>
      <c r="GD38" s="45"/>
      <c r="GE38" s="46"/>
      <c r="GF38" s="43"/>
      <c r="GG38" s="43"/>
      <c r="GH38" s="43"/>
      <c r="GI38" s="43"/>
      <c r="GJ38" s="44"/>
      <c r="GK38" s="43"/>
      <c r="GL38" s="43"/>
      <c r="GM38" s="43"/>
      <c r="GN38" s="43"/>
      <c r="GO38" s="44"/>
    </row>
    <row r="39" spans="1:197" s="35" customFormat="1" ht="14.25">
      <c r="A39" s="43">
        <v>5</v>
      </c>
      <c r="B39" s="43" t="s">
        <v>232</v>
      </c>
      <c r="C39" t="s">
        <v>233</v>
      </c>
      <c r="D39" s="12">
        <v>12</v>
      </c>
      <c r="E39" s="12">
        <v>27</v>
      </c>
      <c r="F39" s="43">
        <v>310</v>
      </c>
      <c r="G39" s="44">
        <f>'[1]Группа 5'!G10</f>
        <v>7.25</v>
      </c>
      <c r="H39" s="48"/>
      <c r="I39" s="6"/>
      <c r="J39" s="6"/>
      <c r="K39" s="45"/>
      <c r="L39" s="46"/>
      <c r="M39" s="43"/>
      <c r="N39" s="43"/>
      <c r="O39" s="43"/>
      <c r="P39" s="43"/>
      <c r="Q39" s="44"/>
      <c r="R39" t="s">
        <v>233</v>
      </c>
      <c r="S39" s="12">
        <v>27</v>
      </c>
      <c r="T39" s="12">
        <v>27</v>
      </c>
      <c r="U39" s="43">
        <v>61</v>
      </c>
      <c r="V39" s="44">
        <f>'[1]Группа 5'!V10</f>
        <v>6</v>
      </c>
      <c r="W39" s="45"/>
      <c r="X39" s="45"/>
      <c r="Y39" s="45"/>
      <c r="Z39" s="45"/>
      <c r="AA39" s="46"/>
      <c r="AB39" s="45"/>
      <c r="AC39" s="45"/>
      <c r="AD39" s="45"/>
      <c r="AE39" s="45"/>
      <c r="AF39" s="46"/>
      <c r="AG39" s="43"/>
      <c r="AH39" s="43"/>
      <c r="AI39" s="43"/>
      <c r="AJ39" s="43"/>
      <c r="AK39" s="44"/>
      <c r="AL39" s="43"/>
      <c r="AM39" s="43"/>
      <c r="AN39" s="43"/>
      <c r="AO39" s="43"/>
      <c r="AP39" s="44"/>
      <c r="AQ39" s="43"/>
      <c r="AR39" s="43"/>
      <c r="AS39" s="43"/>
      <c r="AT39" s="43"/>
      <c r="AU39" s="44"/>
      <c r="AV39" s="45"/>
      <c r="AW39" s="45"/>
      <c r="AX39" s="45"/>
      <c r="AY39" s="45"/>
      <c r="AZ39" s="46"/>
      <c r="BA39" s="43"/>
      <c r="BB39" s="43"/>
      <c r="BC39" s="43"/>
      <c r="BD39" s="43"/>
      <c r="BE39" s="44"/>
      <c r="BF39" s="45"/>
      <c r="BG39" s="45"/>
      <c r="BH39" s="45"/>
      <c r="BI39" s="45"/>
      <c r="BJ39" s="46"/>
      <c r="BK39" s="43"/>
      <c r="BL39" s="43"/>
      <c r="BM39" s="43"/>
      <c r="BN39" s="43"/>
      <c r="BO39" s="44"/>
      <c r="BP39" s="43"/>
      <c r="BQ39" s="43"/>
      <c r="BR39" s="43"/>
      <c r="BS39" s="43"/>
      <c r="BT39" s="44"/>
      <c r="BU39" s="43"/>
      <c r="BV39" s="43"/>
      <c r="BW39" s="43"/>
      <c r="BX39" s="43"/>
      <c r="BY39" s="44"/>
      <c r="BZ39" s="43"/>
      <c r="CA39" s="43"/>
      <c r="CB39" s="43"/>
      <c r="CC39" s="43"/>
      <c r="CD39" s="44"/>
      <c r="CE39" s="45"/>
      <c r="CF39" s="45"/>
      <c r="CG39" s="45"/>
      <c r="CH39" s="45"/>
      <c r="CI39" s="46"/>
      <c r="CJ39" s="45"/>
      <c r="CK39" s="45"/>
      <c r="CL39" s="45"/>
      <c r="CM39" s="45"/>
      <c r="CN39" s="46"/>
      <c r="CO39" s="45"/>
      <c r="CP39" s="45"/>
      <c r="CQ39" s="45"/>
      <c r="CR39" s="45"/>
      <c r="CS39" s="46"/>
      <c r="CT39" s="45"/>
      <c r="CU39" s="45"/>
      <c r="CV39" s="45"/>
      <c r="CW39" s="45"/>
      <c r="CX39" s="46"/>
      <c r="CY39" s="45"/>
      <c r="CZ39" s="45"/>
      <c r="DA39" s="45"/>
      <c r="DB39" s="45"/>
      <c r="DC39" s="46"/>
      <c r="DD39" s="45"/>
      <c r="DE39" s="45"/>
      <c r="DF39" s="45"/>
      <c r="DG39" s="45"/>
      <c r="DH39" s="46"/>
      <c r="DI39" s="45"/>
      <c r="DJ39" s="45"/>
      <c r="DK39" s="45"/>
      <c r="DL39" s="45"/>
      <c r="DM39" s="46"/>
      <c r="DN39" s="45"/>
      <c r="DO39" s="45"/>
      <c r="DP39" s="45"/>
      <c r="DQ39" s="45"/>
      <c r="DR39" s="46"/>
      <c r="DS39" s="45"/>
      <c r="DT39" s="45"/>
      <c r="DU39" s="45"/>
      <c r="DV39" s="45"/>
      <c r="DW39" s="46"/>
      <c r="DX39" s="45"/>
      <c r="DY39" s="45"/>
      <c r="DZ39" s="45"/>
      <c r="EA39" s="45"/>
      <c r="EB39" s="46"/>
      <c r="EC39" s="45"/>
      <c r="ED39" s="45"/>
      <c r="EE39" s="45"/>
      <c r="EF39" s="45"/>
      <c r="EG39" s="46"/>
      <c r="EH39" s="43"/>
      <c r="EI39" s="43"/>
      <c r="EJ39" s="43"/>
      <c r="EK39" s="43"/>
      <c r="EL39" s="44"/>
      <c r="EM39" s="45"/>
      <c r="EN39" s="45"/>
      <c r="EO39" s="45"/>
      <c r="EP39" s="45"/>
      <c r="EQ39" s="46"/>
      <c r="ER39" s="45"/>
      <c r="ES39" s="45"/>
      <c r="ET39" s="45"/>
      <c r="EU39" s="45"/>
      <c r="EV39" s="46"/>
      <c r="EW39" s="43"/>
      <c r="EX39" s="43"/>
      <c r="EY39" s="43"/>
      <c r="EZ39" s="43"/>
      <c r="FA39" s="44"/>
      <c r="FB39" s="45"/>
      <c r="FC39" s="45"/>
      <c r="FD39" s="45"/>
      <c r="FE39" s="45"/>
      <c r="FF39" s="46"/>
      <c r="FG39" s="45"/>
      <c r="FH39" s="45"/>
      <c r="FI39" s="45"/>
      <c r="FJ39" s="45"/>
      <c r="FK39" s="46"/>
      <c r="FL39" t="s">
        <v>233</v>
      </c>
      <c r="FM39" s="12">
        <v>8</v>
      </c>
      <c r="FN39" s="12">
        <v>27</v>
      </c>
      <c r="FO39" s="43">
        <v>404</v>
      </c>
      <c r="FP39" s="44">
        <f>'[1]Группа 5'!DR10</f>
        <v>8.375</v>
      </c>
      <c r="FQ39" s="43"/>
      <c r="FR39" s="43"/>
      <c r="FS39" s="43"/>
      <c r="FT39" s="43"/>
      <c r="FU39" s="44"/>
      <c r="FV39" s="45"/>
      <c r="FW39" s="45"/>
      <c r="FX39" s="45"/>
      <c r="FY39" s="45"/>
      <c r="FZ39" s="46"/>
      <c r="GA39" s="45"/>
      <c r="GB39" s="45"/>
      <c r="GC39" s="45"/>
      <c r="GD39" s="45"/>
      <c r="GE39" s="46"/>
      <c r="GF39" s="43"/>
      <c r="GG39" s="43"/>
      <c r="GH39" s="43"/>
      <c r="GI39" s="43"/>
      <c r="GJ39" s="44"/>
      <c r="GK39" s="43"/>
      <c r="GL39" s="43"/>
      <c r="GM39" s="43"/>
      <c r="GN39" s="43"/>
      <c r="GO39" s="44"/>
    </row>
    <row r="40" spans="1:197" s="35" customFormat="1" ht="14.25">
      <c r="A40" s="43">
        <v>5</v>
      </c>
      <c r="B40" s="43" t="s">
        <v>131</v>
      </c>
      <c r="C40" t="s">
        <v>34</v>
      </c>
      <c r="D40" s="12">
        <v>27</v>
      </c>
      <c r="E40" s="12">
        <v>40</v>
      </c>
      <c r="F40" s="43">
        <v>197</v>
      </c>
      <c r="G40" s="44">
        <f>'[1]Группа 5'!G12</f>
        <v>6.481481481481481</v>
      </c>
      <c r="H40" s="48"/>
      <c r="I40" s="6"/>
      <c r="J40" s="6"/>
      <c r="K40" s="45"/>
      <c r="L40" s="46"/>
      <c r="M40" s="43"/>
      <c r="N40" s="43"/>
      <c r="O40" s="43"/>
      <c r="P40" s="43"/>
      <c r="Q40" s="44"/>
      <c r="R40" t="s">
        <v>34</v>
      </c>
      <c r="S40" s="12">
        <v>33</v>
      </c>
      <c r="T40" s="12">
        <v>40</v>
      </c>
      <c r="U40" s="43">
        <v>133</v>
      </c>
      <c r="V40" s="44">
        <f>'[1]Группа 5'!Q12</f>
        <v>0</v>
      </c>
      <c r="W40" s="45"/>
      <c r="X40" s="45"/>
      <c r="Y40" s="45"/>
      <c r="Z40" s="45"/>
      <c r="AA40" s="46"/>
      <c r="AB40" s="45"/>
      <c r="AC40" s="45"/>
      <c r="AD40" s="45"/>
      <c r="AE40" s="45"/>
      <c r="AF40" s="46"/>
      <c r="AG40" s="43"/>
      <c r="AH40" s="43"/>
      <c r="AI40" s="43"/>
      <c r="AJ40" s="43"/>
      <c r="AK40" s="44"/>
      <c r="AL40" s="43"/>
      <c r="AM40" s="43"/>
      <c r="AN40" s="43"/>
      <c r="AO40" s="43"/>
      <c r="AP40" s="44"/>
      <c r="AQ40" s="43"/>
      <c r="AR40" s="43"/>
      <c r="AS40" s="43"/>
      <c r="AT40" s="43"/>
      <c r="AU40" s="44"/>
      <c r="AV40" s="45"/>
      <c r="AW40" s="45"/>
      <c r="AX40" s="45"/>
      <c r="AY40" s="45"/>
      <c r="AZ40" s="46"/>
      <c r="BA40" s="43"/>
      <c r="BB40" s="43"/>
      <c r="BC40" s="43"/>
      <c r="BD40" s="43"/>
      <c r="BE40" s="44"/>
      <c r="BF40" s="45"/>
      <c r="BG40" s="45"/>
      <c r="BH40" s="45"/>
      <c r="BI40" s="45"/>
      <c r="BJ40" s="46"/>
      <c r="BK40" s="43"/>
      <c r="BL40" s="43"/>
      <c r="BM40" s="43"/>
      <c r="BN40" s="43"/>
      <c r="BO40" s="44"/>
      <c r="BP40" s="43"/>
      <c r="BQ40" s="43"/>
      <c r="BR40" s="43"/>
      <c r="BS40" s="43"/>
      <c r="BT40" s="44"/>
      <c r="BU40" s="43"/>
      <c r="BV40" s="43"/>
      <c r="BW40" s="43"/>
      <c r="BX40" s="43"/>
      <c r="BY40" s="44"/>
      <c r="BZ40" s="43"/>
      <c r="CA40" s="43"/>
      <c r="CB40" s="43"/>
      <c r="CC40" s="43"/>
      <c r="CD40" s="44"/>
      <c r="CE40" s="45"/>
      <c r="CF40" s="45"/>
      <c r="CG40" s="45"/>
      <c r="CH40" s="45"/>
      <c r="CI40" s="46"/>
      <c r="CJ40" s="45"/>
      <c r="CK40" s="45"/>
      <c r="CL40" s="45"/>
      <c r="CM40" s="45"/>
      <c r="CN40" s="46"/>
      <c r="CO40" s="45"/>
      <c r="CP40" s="45"/>
      <c r="CQ40" s="45"/>
      <c r="CR40" s="45"/>
      <c r="CS40" s="46"/>
      <c r="CT40" s="45"/>
      <c r="CU40" s="45"/>
      <c r="CV40" s="45"/>
      <c r="CW40" s="45"/>
      <c r="CX40" s="46"/>
      <c r="CY40" s="45"/>
      <c r="CZ40" s="45"/>
      <c r="DA40" s="45"/>
      <c r="DB40" s="45"/>
      <c r="DC40" s="46"/>
      <c r="DD40" s="45"/>
      <c r="DE40" s="45"/>
      <c r="DF40" s="45"/>
      <c r="DG40" s="45"/>
      <c r="DH40" s="46"/>
      <c r="DI40" s="45"/>
      <c r="DJ40" s="45"/>
      <c r="DK40" s="45"/>
      <c r="DL40" s="45"/>
      <c r="DM40" s="46"/>
      <c r="DN40" s="45"/>
      <c r="DO40" s="45"/>
      <c r="DP40" s="45"/>
      <c r="DQ40" s="45"/>
      <c r="DR40" s="46"/>
      <c r="DS40" s="45"/>
      <c r="DT40" s="45"/>
      <c r="DU40" s="45"/>
      <c r="DV40" s="45"/>
      <c r="DW40" s="46"/>
      <c r="DX40" s="45"/>
      <c r="DY40" s="45"/>
      <c r="DZ40" s="45"/>
      <c r="EA40" s="45"/>
      <c r="EB40" s="46"/>
      <c r="EC40" s="45"/>
      <c r="ED40" s="45"/>
      <c r="EE40" s="45"/>
      <c r="EF40" s="45"/>
      <c r="EG40" s="46"/>
      <c r="EH40" t="s">
        <v>34</v>
      </c>
      <c r="EI40" s="12">
        <v>40</v>
      </c>
      <c r="EJ40" s="12">
        <v>40</v>
      </c>
      <c r="EK40" s="43">
        <v>45</v>
      </c>
      <c r="EL40" s="44">
        <f>'[1]Группа 5'!CS12</f>
        <v>6</v>
      </c>
      <c r="EM40" s="45"/>
      <c r="EN40" s="45"/>
      <c r="EO40" s="45"/>
      <c r="EP40" s="45"/>
      <c r="EQ40" s="46"/>
      <c r="ER40" s="45"/>
      <c r="ES40" s="45"/>
      <c r="ET40" s="45"/>
      <c r="EU40" s="45"/>
      <c r="EV40" s="46"/>
      <c r="EW40" t="s">
        <v>34</v>
      </c>
      <c r="EX40" s="12">
        <v>39</v>
      </c>
      <c r="EY40" s="12">
        <v>40</v>
      </c>
      <c r="EZ40" s="43">
        <v>79</v>
      </c>
      <c r="FA40" s="44">
        <f>'[1]Группа 5'!DC12</f>
        <v>6.0256410256410255</v>
      </c>
      <c r="FB40" s="45"/>
      <c r="FC40" s="45"/>
      <c r="FD40" s="45"/>
      <c r="FE40" s="45"/>
      <c r="FF40" s="46"/>
      <c r="FG40" s="45"/>
      <c r="FH40" s="45"/>
      <c r="FI40" s="45"/>
      <c r="FJ40" s="45"/>
      <c r="FK40" s="46"/>
      <c r="FL40" t="s">
        <v>34</v>
      </c>
      <c r="FM40" s="12">
        <v>15</v>
      </c>
      <c r="FN40" s="12">
        <v>40</v>
      </c>
      <c r="FO40" s="43">
        <v>387</v>
      </c>
      <c r="FP40" s="44">
        <f>'[1]Группа 5'!DR12</f>
        <v>7.666666666666666</v>
      </c>
      <c r="FQ40" s="43"/>
      <c r="FR40" s="43"/>
      <c r="FS40" s="43"/>
      <c r="FT40" s="43"/>
      <c r="FU40" s="44"/>
      <c r="FV40" s="45"/>
      <c r="FW40" s="45"/>
      <c r="FX40" s="45"/>
      <c r="FY40" s="45"/>
      <c r="FZ40" s="46"/>
      <c r="GA40" s="45"/>
      <c r="GB40" s="45"/>
      <c r="GC40" s="45"/>
      <c r="GD40" s="45"/>
      <c r="GE40" s="46"/>
      <c r="GF40" s="43"/>
      <c r="GG40" s="43"/>
      <c r="GH40" s="43"/>
      <c r="GI40" s="43"/>
      <c r="GJ40" s="44"/>
      <c r="GK40" s="43"/>
      <c r="GL40" s="43"/>
      <c r="GM40" s="43"/>
      <c r="GN40" s="43"/>
      <c r="GO40" s="44"/>
    </row>
    <row r="41" spans="1:197" s="35" customFormat="1" ht="14.25">
      <c r="A41" s="43">
        <v>5</v>
      </c>
      <c r="B41" s="43" t="s">
        <v>329</v>
      </c>
      <c r="C41" t="s">
        <v>447</v>
      </c>
      <c r="D41" s="12">
        <v>6</v>
      </c>
      <c r="E41" s="12">
        <v>24</v>
      </c>
      <c r="F41" s="43">
        <v>712</v>
      </c>
      <c r="G41" s="44">
        <f>'[1]Группа 5'!G27</f>
        <v>9</v>
      </c>
      <c r="H41" s="48"/>
      <c r="I41" s="6"/>
      <c r="J41" s="6"/>
      <c r="K41" s="45"/>
      <c r="L41" s="46"/>
      <c r="M41" s="43"/>
      <c r="N41" s="43"/>
      <c r="O41" s="43"/>
      <c r="P41" s="43"/>
      <c r="Q41" s="44"/>
      <c r="R41" t="s">
        <v>142</v>
      </c>
      <c r="S41" s="12">
        <v>1068</v>
      </c>
      <c r="T41" s="12">
        <v>1362</v>
      </c>
      <c r="U41" s="43">
        <v>96</v>
      </c>
      <c r="V41" s="44">
        <f>'[1]Группа 5'!V11</f>
        <v>6.275280898876405</v>
      </c>
      <c r="W41" s="45"/>
      <c r="X41" s="45"/>
      <c r="Y41" s="45"/>
      <c r="Z41" s="45"/>
      <c r="AA41" s="46"/>
      <c r="AB41" s="45"/>
      <c r="AC41" s="45"/>
      <c r="AD41" s="45"/>
      <c r="AE41" s="45"/>
      <c r="AF41" s="46"/>
      <c r="AG41" s="43"/>
      <c r="AH41" s="43"/>
      <c r="AI41" s="43"/>
      <c r="AJ41" s="43"/>
      <c r="AK41" s="44"/>
      <c r="AL41" s="43"/>
      <c r="AM41" s="43"/>
      <c r="AN41" s="43"/>
      <c r="AO41" s="43"/>
      <c r="AP41" s="44"/>
      <c r="AQ41" s="43"/>
      <c r="AR41" s="43"/>
      <c r="AS41" s="43"/>
      <c r="AT41" s="43"/>
      <c r="AU41" s="44"/>
      <c r="AV41" s="45"/>
      <c r="AW41" s="45"/>
      <c r="AX41" s="45"/>
      <c r="AY41" s="45"/>
      <c r="AZ41" s="46"/>
      <c r="BA41" s="43"/>
      <c r="BB41" s="43"/>
      <c r="BC41" s="43"/>
      <c r="BD41" s="43"/>
      <c r="BE41" s="44"/>
      <c r="BF41" s="45"/>
      <c r="BG41" s="45"/>
      <c r="BH41" s="45"/>
      <c r="BI41" s="45"/>
      <c r="BJ41" s="46"/>
      <c r="BK41" s="43"/>
      <c r="BL41" s="43"/>
      <c r="BM41" s="43"/>
      <c r="BN41" s="43"/>
      <c r="BO41" s="44"/>
      <c r="BP41" s="43"/>
      <c r="BQ41" s="43"/>
      <c r="BR41" s="43"/>
      <c r="BS41" s="43"/>
      <c r="BT41" s="44"/>
      <c r="BU41" s="43"/>
      <c r="BV41" s="43"/>
      <c r="BW41" s="43"/>
      <c r="BX41" s="43"/>
      <c r="BY41" s="44"/>
      <c r="BZ41" s="43"/>
      <c r="CA41" s="43"/>
      <c r="CB41" s="43"/>
      <c r="CC41" s="43"/>
      <c r="CD41" s="44"/>
      <c r="CE41" s="45"/>
      <c r="CF41" s="45"/>
      <c r="CG41" s="45"/>
      <c r="CH41" s="45"/>
      <c r="CI41" s="46"/>
      <c r="CJ41" s="45"/>
      <c r="CK41" s="45"/>
      <c r="CL41" s="45"/>
      <c r="CM41" s="45"/>
      <c r="CN41" s="46"/>
      <c r="CO41" s="45"/>
      <c r="CP41" s="45"/>
      <c r="CQ41" s="45"/>
      <c r="CR41" s="45"/>
      <c r="CS41" s="46"/>
      <c r="CT41" s="45"/>
      <c r="CU41" s="45"/>
      <c r="CV41" s="45"/>
      <c r="CW41" s="45"/>
      <c r="CX41" s="46"/>
      <c r="CY41" s="45"/>
      <c r="CZ41" s="45"/>
      <c r="DA41" s="45"/>
      <c r="DB41" s="45"/>
      <c r="DC41" s="46"/>
      <c r="DD41" s="45"/>
      <c r="DE41" s="45"/>
      <c r="DF41" s="45"/>
      <c r="DG41" s="45"/>
      <c r="DH41" s="46"/>
      <c r="DI41" s="45"/>
      <c r="DJ41" s="45"/>
      <c r="DK41" s="45"/>
      <c r="DL41" s="45"/>
      <c r="DM41" s="46"/>
      <c r="DN41" s="45"/>
      <c r="DO41" s="45"/>
      <c r="DP41" s="45"/>
      <c r="DQ41" s="45"/>
      <c r="DR41" s="46"/>
      <c r="DS41" s="45"/>
      <c r="DT41" s="45"/>
      <c r="DU41" s="45"/>
      <c r="DV41" s="45"/>
      <c r="DW41" s="46"/>
      <c r="DX41" s="45"/>
      <c r="DY41" s="45"/>
      <c r="DZ41" s="45"/>
      <c r="EA41" s="45"/>
      <c r="EB41" s="46"/>
      <c r="EC41" s="45"/>
      <c r="ED41" s="45"/>
      <c r="EE41" s="45"/>
      <c r="EF41" s="45"/>
      <c r="EG41" s="46"/>
      <c r="EH41"/>
      <c r="EI41" s="12"/>
      <c r="EJ41" s="12"/>
      <c r="EK41" s="43"/>
      <c r="EL41" s="44"/>
      <c r="EM41" s="45"/>
      <c r="EN41" s="45"/>
      <c r="EO41" s="45"/>
      <c r="EP41" s="45"/>
      <c r="EQ41" s="46"/>
      <c r="ER41" s="45"/>
      <c r="ES41" s="45"/>
      <c r="ET41" s="45"/>
      <c r="EU41" s="45"/>
      <c r="EV41" s="46"/>
      <c r="EW41"/>
      <c r="EX41" s="12"/>
      <c r="EY41" s="12"/>
      <c r="EZ41" s="43"/>
      <c r="FA41" s="44"/>
      <c r="FB41" s="45"/>
      <c r="FC41" s="45"/>
      <c r="FD41" s="45"/>
      <c r="FE41" s="45"/>
      <c r="FF41" s="46"/>
      <c r="FG41" s="45"/>
      <c r="FH41" s="45"/>
      <c r="FI41" s="45"/>
      <c r="FJ41" s="45"/>
      <c r="FK41" s="46"/>
      <c r="FL41" t="s">
        <v>142</v>
      </c>
      <c r="FM41" s="12">
        <v>238</v>
      </c>
      <c r="FN41" s="12">
        <v>1362</v>
      </c>
      <c r="FO41" s="43">
        <v>480</v>
      </c>
      <c r="FP41" s="44">
        <f>'[1]Группа 5'!DR11</f>
        <v>10.722689075630253</v>
      </c>
      <c r="FQ41" s="43"/>
      <c r="FR41" s="43"/>
      <c r="FS41" s="43"/>
      <c r="FT41" s="43"/>
      <c r="FU41" s="44"/>
      <c r="FV41" s="45"/>
      <c r="FW41" s="45"/>
      <c r="FX41" s="45"/>
      <c r="FY41" s="45"/>
      <c r="FZ41" s="46"/>
      <c r="GA41" s="45"/>
      <c r="GB41" s="45"/>
      <c r="GC41" s="45"/>
      <c r="GD41" s="45"/>
      <c r="GE41" s="46"/>
      <c r="GF41" s="43"/>
      <c r="GG41" s="43"/>
      <c r="GH41" s="43"/>
      <c r="GI41" s="43"/>
      <c r="GJ41" s="44"/>
      <c r="GK41" s="43"/>
      <c r="GL41" s="43"/>
      <c r="GM41" s="43"/>
      <c r="GN41" s="43"/>
      <c r="GO41" s="44"/>
    </row>
    <row r="42" spans="1:197" s="35" customFormat="1" ht="14.25">
      <c r="A42" s="43">
        <v>5</v>
      </c>
      <c r="B42" s="43" t="s">
        <v>230</v>
      </c>
      <c r="C42"/>
      <c r="D42" s="12"/>
      <c r="E42" s="12"/>
      <c r="F42" s="43"/>
      <c r="G42" s="44"/>
      <c r="H42" s="48"/>
      <c r="I42" s="6"/>
      <c r="J42" s="6"/>
      <c r="K42" s="45"/>
      <c r="L42" s="46"/>
      <c r="M42" s="19" t="s">
        <v>91</v>
      </c>
      <c r="N42" s="6">
        <v>3</v>
      </c>
      <c r="O42" s="6">
        <v>6</v>
      </c>
      <c r="P42" s="45">
        <v>2043</v>
      </c>
      <c r="Q42" s="46">
        <f>'[1]Группа 5'!Q13</f>
        <v>7.2</v>
      </c>
      <c r="R42"/>
      <c r="S42" s="12"/>
      <c r="T42" s="12"/>
      <c r="U42" s="43"/>
      <c r="V42" s="44"/>
      <c r="W42" s="45"/>
      <c r="X42" s="45"/>
      <c r="Y42" s="45"/>
      <c r="Z42" s="45"/>
      <c r="AA42" s="46"/>
      <c r="AB42" s="45"/>
      <c r="AC42" s="45"/>
      <c r="AD42" s="45"/>
      <c r="AE42" s="45"/>
      <c r="AF42" s="46"/>
      <c r="AG42" s="19" t="s">
        <v>91</v>
      </c>
      <c r="AH42" s="6">
        <v>3</v>
      </c>
      <c r="AI42" s="6">
        <v>6</v>
      </c>
      <c r="AJ42" s="45">
        <v>2043</v>
      </c>
      <c r="AK42" s="46">
        <f>'[1]Группа 5'!AU13</f>
        <v>7.2</v>
      </c>
      <c r="AL42" s="19" t="s">
        <v>91</v>
      </c>
      <c r="AM42" s="6">
        <v>3</v>
      </c>
      <c r="AN42" s="6">
        <v>6</v>
      </c>
      <c r="AO42" s="45">
        <v>2043</v>
      </c>
      <c r="AP42" s="46">
        <f>'[1]Группа 5'!AZ13</f>
        <v>7.2</v>
      </c>
      <c r="AQ42" s="43"/>
      <c r="AR42" s="43"/>
      <c r="AS42" s="43"/>
      <c r="AT42" s="43"/>
      <c r="AU42" s="44"/>
      <c r="AV42" s="45"/>
      <c r="AW42" s="45"/>
      <c r="AX42" s="45"/>
      <c r="AY42" s="45"/>
      <c r="AZ42" s="46"/>
      <c r="BA42" s="43"/>
      <c r="BB42" s="43"/>
      <c r="BC42" s="43"/>
      <c r="BD42" s="43"/>
      <c r="BE42" s="44"/>
      <c r="BF42" s="45"/>
      <c r="BG42" s="45"/>
      <c r="BH42" s="45"/>
      <c r="BI42" s="45"/>
      <c r="BJ42" s="46"/>
      <c r="BK42" s="43"/>
      <c r="BL42" s="43"/>
      <c r="BM42" s="43"/>
      <c r="BN42" s="43"/>
      <c r="BO42" s="44"/>
      <c r="BP42" s="43"/>
      <c r="BQ42" s="43"/>
      <c r="BR42" s="43"/>
      <c r="BS42" s="43"/>
      <c r="BT42" s="44"/>
      <c r="BU42" s="19" t="s">
        <v>234</v>
      </c>
      <c r="BV42" s="6">
        <v>3</v>
      </c>
      <c r="BW42" s="6">
        <v>6</v>
      </c>
      <c r="BX42" s="45">
        <v>2043</v>
      </c>
      <c r="BY42" s="46">
        <f>'[1]Группа 5'!BJ13</f>
        <v>7.2</v>
      </c>
      <c r="BZ42" s="43"/>
      <c r="CA42" s="43"/>
      <c r="CB42" s="43"/>
      <c r="CC42" s="43"/>
      <c r="CD42" s="44"/>
      <c r="CE42" s="45"/>
      <c r="CF42" s="45"/>
      <c r="CG42" s="45"/>
      <c r="CH42" s="45"/>
      <c r="CI42" s="46"/>
      <c r="CJ42" s="45"/>
      <c r="CK42" s="45"/>
      <c r="CL42" s="45"/>
      <c r="CM42" s="45"/>
      <c r="CN42" s="46"/>
      <c r="CO42" s="45"/>
      <c r="CP42" s="45"/>
      <c r="CQ42" s="45"/>
      <c r="CR42" s="45"/>
      <c r="CS42" s="46"/>
      <c r="CT42" s="45"/>
      <c r="CU42" s="45"/>
      <c r="CV42" s="45"/>
      <c r="CW42" s="45"/>
      <c r="CX42" s="46"/>
      <c r="CY42" s="45"/>
      <c r="CZ42" s="45"/>
      <c r="DA42" s="45"/>
      <c r="DB42" s="45"/>
      <c r="DC42" s="46"/>
      <c r="DD42" s="45"/>
      <c r="DE42" s="45"/>
      <c r="DF42" s="45"/>
      <c r="DG42" s="45"/>
      <c r="DH42" s="46"/>
      <c r="DI42" s="45"/>
      <c r="DJ42" s="45"/>
      <c r="DK42" s="45"/>
      <c r="DL42" s="45"/>
      <c r="DM42" s="46"/>
      <c r="DN42" s="45"/>
      <c r="DO42" s="45"/>
      <c r="DP42" s="45"/>
      <c r="DQ42" s="45"/>
      <c r="DR42" s="46"/>
      <c r="DS42" s="45"/>
      <c r="DT42" s="45"/>
      <c r="DU42" s="45"/>
      <c r="DV42" s="45"/>
      <c r="DW42" s="46"/>
      <c r="DX42" s="19" t="s">
        <v>91</v>
      </c>
      <c r="DY42" s="6">
        <v>3</v>
      </c>
      <c r="DZ42" s="6">
        <v>6</v>
      </c>
      <c r="EA42" s="45">
        <v>2043</v>
      </c>
      <c r="EB42" s="46">
        <f>'[1]Группа 5'!EB13</f>
        <v>7.2</v>
      </c>
      <c r="EC42" s="19"/>
      <c r="ED42" s="6"/>
      <c r="EE42" s="6"/>
      <c r="EF42" s="45"/>
      <c r="EG42" s="46"/>
      <c r="EH42"/>
      <c r="EI42" s="12"/>
      <c r="EJ42" s="12"/>
      <c r="EK42" s="43"/>
      <c r="EL42" s="44"/>
      <c r="EM42" s="45"/>
      <c r="EN42" s="45"/>
      <c r="EO42" s="45"/>
      <c r="EP42" s="45"/>
      <c r="EQ42" s="46"/>
      <c r="ER42" s="45"/>
      <c r="ES42" s="45"/>
      <c r="ET42" s="45"/>
      <c r="EU42" s="45"/>
      <c r="EV42" s="46"/>
      <c r="EW42"/>
      <c r="EX42" s="12"/>
      <c r="EY42" s="12"/>
      <c r="EZ42" s="43"/>
      <c r="FA42" s="44"/>
      <c r="FB42" s="45"/>
      <c r="FC42" s="45"/>
      <c r="FD42" s="45"/>
      <c r="FE42" s="45"/>
      <c r="FF42" s="46"/>
      <c r="FG42" s="45"/>
      <c r="FH42" s="45"/>
      <c r="FI42" s="45"/>
      <c r="FJ42" s="45"/>
      <c r="FK42" s="46"/>
      <c r="FL42" t="s">
        <v>231</v>
      </c>
      <c r="FM42" s="12">
        <v>23</v>
      </c>
      <c r="FN42" s="12">
        <v>51</v>
      </c>
      <c r="FO42" s="43">
        <v>334</v>
      </c>
      <c r="FP42" s="44">
        <f>'[1]Группа 5'!DR13</f>
        <v>7.217391304347826</v>
      </c>
      <c r="FQ42" s="19" t="s">
        <v>91</v>
      </c>
      <c r="FR42" s="6">
        <v>3</v>
      </c>
      <c r="FS42" s="6">
        <v>6</v>
      </c>
      <c r="FT42" s="45">
        <v>2043</v>
      </c>
      <c r="FU42" s="46">
        <f>'[1]Группа 5'!DW13</f>
        <v>7.2</v>
      </c>
      <c r="FV42" s="45"/>
      <c r="FW42" s="45"/>
      <c r="FX42" s="45"/>
      <c r="FY42" s="45"/>
      <c r="FZ42" s="46"/>
      <c r="GA42" s="45"/>
      <c r="GB42" s="45"/>
      <c r="GC42" s="45"/>
      <c r="GD42" s="45"/>
      <c r="GE42" s="46"/>
      <c r="GF42" s="19" t="s">
        <v>91</v>
      </c>
      <c r="GG42" s="6">
        <v>3</v>
      </c>
      <c r="GH42" s="6">
        <v>6</v>
      </c>
      <c r="GI42" s="45">
        <v>2043</v>
      </c>
      <c r="GJ42" s="46">
        <f>'[1]Группа 5'!EQ13</f>
        <v>7.2</v>
      </c>
      <c r="GK42" s="43"/>
      <c r="GL42" s="43"/>
      <c r="GM42" s="43"/>
      <c r="GN42" s="43"/>
      <c r="GO42" s="44"/>
    </row>
    <row r="43" spans="1:197" s="35" customFormat="1" ht="14.25">
      <c r="A43" s="43">
        <v>5</v>
      </c>
      <c r="B43" s="43" t="s">
        <v>395</v>
      </c>
      <c r="C43"/>
      <c r="D43" s="12"/>
      <c r="E43" s="12"/>
      <c r="F43" s="43"/>
      <c r="G43" s="44"/>
      <c r="H43" s="48"/>
      <c r="I43" s="6"/>
      <c r="J43" s="6"/>
      <c r="K43" s="45"/>
      <c r="L43" s="46"/>
      <c r="M43" s="19"/>
      <c r="N43" s="6"/>
      <c r="O43" s="6"/>
      <c r="P43" s="45"/>
      <c r="Q43" s="46"/>
      <c r="R43"/>
      <c r="S43" s="12"/>
      <c r="T43" s="12"/>
      <c r="U43" s="43"/>
      <c r="V43" s="44"/>
      <c r="W43" s="45"/>
      <c r="X43" s="45"/>
      <c r="Y43" s="45"/>
      <c r="Z43" s="45"/>
      <c r="AA43" s="46"/>
      <c r="AB43" s="45"/>
      <c r="AC43" s="45"/>
      <c r="AD43" s="45"/>
      <c r="AE43" s="45"/>
      <c r="AF43" s="46"/>
      <c r="AG43" s="19"/>
      <c r="AH43" s="6"/>
      <c r="AI43" s="6"/>
      <c r="AJ43" s="45"/>
      <c r="AK43" s="46"/>
      <c r="AL43" s="19"/>
      <c r="AM43" s="6"/>
      <c r="AN43" s="6"/>
      <c r="AO43" s="45"/>
      <c r="AP43" s="46"/>
      <c r="AQ43" s="43"/>
      <c r="AR43" s="43"/>
      <c r="AS43" s="43"/>
      <c r="AT43" s="43"/>
      <c r="AU43" s="44"/>
      <c r="AV43" s="45"/>
      <c r="AW43" s="45"/>
      <c r="AX43" s="45"/>
      <c r="AY43" s="45"/>
      <c r="AZ43" s="46"/>
      <c r="BA43" s="43"/>
      <c r="BB43" s="43"/>
      <c r="BC43" s="43"/>
      <c r="BD43" s="43"/>
      <c r="BE43" s="44"/>
      <c r="BF43" s="45"/>
      <c r="BG43" s="45"/>
      <c r="BH43" s="45"/>
      <c r="BI43" s="45"/>
      <c r="BJ43" s="46"/>
      <c r="BK43" s="43"/>
      <c r="BL43" s="43"/>
      <c r="BM43" s="43"/>
      <c r="BN43" s="43"/>
      <c r="BO43" s="44"/>
      <c r="BP43" s="43"/>
      <c r="BQ43" s="43"/>
      <c r="BR43" s="43"/>
      <c r="BS43" s="43"/>
      <c r="BT43" s="44"/>
      <c r="BU43" s="19"/>
      <c r="BV43" s="6"/>
      <c r="BW43" s="6"/>
      <c r="BX43" s="45"/>
      <c r="BY43" s="46"/>
      <c r="BZ43" s="43"/>
      <c r="CA43" s="43"/>
      <c r="CB43" s="43"/>
      <c r="CC43" s="43"/>
      <c r="CD43" s="44"/>
      <c r="CE43" s="45"/>
      <c r="CF43" s="45"/>
      <c r="CG43" s="45"/>
      <c r="CH43" s="45"/>
      <c r="CI43" s="46"/>
      <c r="CJ43" s="45"/>
      <c r="CK43" s="45"/>
      <c r="CL43" s="45"/>
      <c r="CM43" s="45"/>
      <c r="CN43" s="46"/>
      <c r="CO43" s="45"/>
      <c r="CP43" s="45"/>
      <c r="CQ43" s="45"/>
      <c r="CR43" s="45"/>
      <c r="CS43" s="46"/>
      <c r="CT43" s="45"/>
      <c r="CU43" s="45"/>
      <c r="CV43" s="45"/>
      <c r="CW43" s="45"/>
      <c r="CX43" s="46"/>
      <c r="CY43" s="45"/>
      <c r="CZ43" s="45"/>
      <c r="DA43" s="45"/>
      <c r="DB43" s="45"/>
      <c r="DC43" s="46"/>
      <c r="DD43" s="45"/>
      <c r="DE43" s="45"/>
      <c r="DF43" s="45"/>
      <c r="DG43" s="45"/>
      <c r="DH43" s="46"/>
      <c r="DI43" s="45"/>
      <c r="DJ43" s="45"/>
      <c r="DK43" s="45"/>
      <c r="DL43" s="45"/>
      <c r="DM43" s="46"/>
      <c r="DN43" s="45"/>
      <c r="DO43" s="45"/>
      <c r="DP43" s="45"/>
      <c r="DQ43" s="45"/>
      <c r="DR43" s="46"/>
      <c r="DS43" s="19" t="s">
        <v>396</v>
      </c>
      <c r="DT43" s="6">
        <v>3</v>
      </c>
      <c r="DU43" s="6">
        <v>6</v>
      </c>
      <c r="DV43" s="45">
        <v>348</v>
      </c>
      <c r="DW43" s="46">
        <f>'[1]Группа 5'!CN7</f>
        <v>7.2</v>
      </c>
      <c r="DX43" s="19"/>
      <c r="DY43" s="6"/>
      <c r="DZ43" s="6"/>
      <c r="EA43" s="45"/>
      <c r="EB43" s="46"/>
      <c r="EC43" s="19"/>
      <c r="ED43" s="6"/>
      <c r="EE43" s="6"/>
      <c r="EF43" s="45"/>
      <c r="EG43" s="46"/>
      <c r="EH43"/>
      <c r="EI43" s="12"/>
      <c r="EJ43" s="12"/>
      <c r="EK43" s="43"/>
      <c r="EL43" s="44"/>
      <c r="EM43" s="45"/>
      <c r="EN43" s="45"/>
      <c r="EO43" s="45"/>
      <c r="EP43" s="45"/>
      <c r="EQ43" s="46"/>
      <c r="ER43" s="45"/>
      <c r="ES43" s="45"/>
      <c r="ET43" s="45"/>
      <c r="EU43" s="45"/>
      <c r="EV43" s="46"/>
      <c r="EW43"/>
      <c r="EX43" s="12"/>
      <c r="EY43" s="12"/>
      <c r="EZ43" s="43"/>
      <c r="FA43" s="44"/>
      <c r="FB43" s="19" t="s">
        <v>88</v>
      </c>
      <c r="FC43" s="6">
        <v>3</v>
      </c>
      <c r="FD43" s="6">
        <v>6</v>
      </c>
      <c r="FE43" s="45">
        <v>348</v>
      </c>
      <c r="FF43" s="46">
        <f>'[1]Группа 5'!DH7</f>
        <v>7.2</v>
      </c>
      <c r="FG43" s="45"/>
      <c r="FH43" s="45"/>
      <c r="FI43" s="45"/>
      <c r="FJ43" s="45"/>
      <c r="FK43" s="46"/>
      <c r="FL43" t="s">
        <v>233</v>
      </c>
      <c r="FM43" s="12">
        <v>26</v>
      </c>
      <c r="FN43" s="12">
        <v>31</v>
      </c>
      <c r="FO43" s="43">
        <v>148</v>
      </c>
      <c r="FP43" s="44">
        <f>'[1]Группа 5'!DR7</f>
        <v>6.1923076923076925</v>
      </c>
      <c r="FQ43" s="19"/>
      <c r="FR43" s="6"/>
      <c r="FS43" s="6"/>
      <c r="FT43" s="45"/>
      <c r="FU43" s="46"/>
      <c r="FV43" s="45"/>
      <c r="FW43" s="45"/>
      <c r="FX43" s="45"/>
      <c r="FY43" s="45"/>
      <c r="FZ43" s="46"/>
      <c r="GA43" s="45"/>
      <c r="GB43" s="45"/>
      <c r="GC43" s="45"/>
      <c r="GD43" s="45"/>
      <c r="GE43" s="46"/>
      <c r="GF43" s="19"/>
      <c r="GG43" s="6"/>
      <c r="GH43" s="6"/>
      <c r="GI43" s="45"/>
      <c r="GJ43" s="46"/>
      <c r="GK43" s="43"/>
      <c r="GL43" s="43"/>
      <c r="GM43" s="43"/>
      <c r="GN43" s="43"/>
      <c r="GO43" s="44"/>
    </row>
    <row r="44" spans="1:197" s="35" customFormat="1" ht="14.25">
      <c r="A44" s="43">
        <v>5</v>
      </c>
      <c r="B44" s="43" t="s">
        <v>448</v>
      </c>
      <c r="C44"/>
      <c r="D44" s="12"/>
      <c r="E44" s="12"/>
      <c r="F44" s="43"/>
      <c r="G44" s="44"/>
      <c r="H44" s="48"/>
      <c r="I44" s="6"/>
      <c r="J44" s="6"/>
      <c r="K44" s="45"/>
      <c r="L44" s="46"/>
      <c r="M44" s="19"/>
      <c r="N44" s="6"/>
      <c r="O44" s="6"/>
      <c r="P44" s="45"/>
      <c r="Q44" s="46"/>
      <c r="R44"/>
      <c r="S44" s="12"/>
      <c r="T44" s="12"/>
      <c r="U44" s="43"/>
      <c r="V44" s="44"/>
      <c r="W44" s="45"/>
      <c r="X44" s="45"/>
      <c r="Y44" s="45"/>
      <c r="Z44" s="45"/>
      <c r="AA44" s="46"/>
      <c r="AB44" s="45"/>
      <c r="AC44" s="45"/>
      <c r="AD44" s="45"/>
      <c r="AE44" s="45"/>
      <c r="AF44" s="46"/>
      <c r="AG44" s="19"/>
      <c r="AH44" s="6"/>
      <c r="AI44" s="6"/>
      <c r="AJ44" s="45"/>
      <c r="AK44" s="46"/>
      <c r="AL44" s="19"/>
      <c r="AM44" s="6"/>
      <c r="AN44" s="6"/>
      <c r="AO44" s="45"/>
      <c r="AP44" s="46"/>
      <c r="AQ44" s="43"/>
      <c r="AR44" s="43"/>
      <c r="AS44" s="43"/>
      <c r="AT44" s="43"/>
      <c r="AU44" s="44"/>
      <c r="AV44" s="45"/>
      <c r="AW44" s="45"/>
      <c r="AX44" s="45"/>
      <c r="AY44" s="45"/>
      <c r="AZ44" s="46"/>
      <c r="BA44" s="43"/>
      <c r="BB44" s="43"/>
      <c r="BC44" s="43"/>
      <c r="BD44" s="43"/>
      <c r="BE44" s="44"/>
      <c r="BF44" s="45"/>
      <c r="BG44" s="45"/>
      <c r="BH44" s="45"/>
      <c r="BI44" s="45"/>
      <c r="BJ44" s="46"/>
      <c r="BK44" s="43"/>
      <c r="BL44" s="43"/>
      <c r="BM44" s="43"/>
      <c r="BN44" s="43"/>
      <c r="BO44" s="44"/>
      <c r="BP44" s="43"/>
      <c r="BQ44" s="43"/>
      <c r="BR44" s="43"/>
      <c r="BS44" s="43"/>
      <c r="BT44" s="44"/>
      <c r="BU44" s="19"/>
      <c r="BV44" s="6"/>
      <c r="BW44" s="6"/>
      <c r="BX44" s="45"/>
      <c r="BY44" s="46"/>
      <c r="BZ44" s="43"/>
      <c r="CA44" s="43"/>
      <c r="CB44" s="43"/>
      <c r="CC44" s="43"/>
      <c r="CD44" s="44"/>
      <c r="CE44" s="45"/>
      <c r="CF44" s="45"/>
      <c r="CG44" s="45"/>
      <c r="CH44" s="45"/>
      <c r="CI44" s="46"/>
      <c r="CJ44" s="45"/>
      <c r="CK44" s="45"/>
      <c r="CL44" s="45"/>
      <c r="CM44" s="45"/>
      <c r="CN44" s="46"/>
      <c r="CO44" s="45"/>
      <c r="CP44" s="45"/>
      <c r="CQ44" s="45"/>
      <c r="CR44" s="45"/>
      <c r="CS44" s="46"/>
      <c r="CT44" s="45"/>
      <c r="CU44" s="45"/>
      <c r="CV44" s="45"/>
      <c r="CW44" s="45"/>
      <c r="CX44" s="46"/>
      <c r="CY44" s="45"/>
      <c r="CZ44" s="45"/>
      <c r="DA44" s="45"/>
      <c r="DB44" s="45"/>
      <c r="DC44" s="46"/>
      <c r="DD44" s="45"/>
      <c r="DE44" s="45"/>
      <c r="DF44" s="45"/>
      <c r="DG44" s="45"/>
      <c r="DH44" s="46"/>
      <c r="DI44" s="45"/>
      <c r="DJ44" s="45"/>
      <c r="DK44" s="45"/>
      <c r="DL44" s="45"/>
      <c r="DM44" s="46"/>
      <c r="DN44" s="45"/>
      <c r="DO44" s="45"/>
      <c r="DP44" s="45"/>
      <c r="DQ44" s="45"/>
      <c r="DR44" s="46"/>
      <c r="DS44" t="s">
        <v>233</v>
      </c>
      <c r="DT44" s="12">
        <v>12</v>
      </c>
      <c r="DU44" s="12">
        <v>34</v>
      </c>
      <c r="DV44" s="84">
        <v>492</v>
      </c>
      <c r="DW44" s="85">
        <f>'[1]Группа 5'!CN27</f>
        <v>7.833333333333334</v>
      </c>
      <c r="DX44" s="19"/>
      <c r="DY44" s="6"/>
      <c r="DZ44" s="6"/>
      <c r="EA44" s="45"/>
      <c r="EB44" s="46"/>
      <c r="EC44" s="19"/>
      <c r="ED44" s="6"/>
      <c r="EE44" s="6"/>
      <c r="EF44" s="45"/>
      <c r="EG44" s="46"/>
      <c r="EH44"/>
      <c r="EI44" s="12"/>
      <c r="EJ44" s="12"/>
      <c r="EK44" s="43"/>
      <c r="EL44" s="44"/>
      <c r="EM44" t="s">
        <v>233</v>
      </c>
      <c r="EN44" s="12">
        <v>22</v>
      </c>
      <c r="EO44" s="12">
        <v>34</v>
      </c>
      <c r="EP44" s="45">
        <v>212</v>
      </c>
      <c r="EQ44" s="46">
        <f>'[1]Группа 5'!CX27</f>
        <v>6.545454545454545</v>
      </c>
      <c r="ER44" s="45"/>
      <c r="ES44" s="45"/>
      <c r="ET44" s="45"/>
      <c r="EU44" s="45"/>
      <c r="EV44" s="46"/>
      <c r="EW44"/>
      <c r="EX44" s="12"/>
      <c r="EY44" s="12"/>
      <c r="EZ44" s="43"/>
      <c r="FA44" s="44"/>
      <c r="FB44" t="s">
        <v>88</v>
      </c>
      <c r="FC44" s="12">
        <v>12</v>
      </c>
      <c r="FD44" s="12">
        <v>34</v>
      </c>
      <c r="FE44" s="84">
        <v>492</v>
      </c>
      <c r="FF44" s="85">
        <f>'[1]Группа 5'!DH27</f>
        <v>7.833333333333334</v>
      </c>
      <c r="FG44" t="s">
        <v>447</v>
      </c>
      <c r="FH44" s="12">
        <v>18</v>
      </c>
      <c r="FI44" s="12">
        <v>24</v>
      </c>
      <c r="FJ44" s="84">
        <v>88</v>
      </c>
      <c r="FK44" s="85">
        <f>'[1]Группа 5'!DM27</f>
        <v>6.333333333333333</v>
      </c>
      <c r="FL44" t="s">
        <v>233</v>
      </c>
      <c r="FM44" s="12">
        <v>10</v>
      </c>
      <c r="FN44" s="12">
        <v>34</v>
      </c>
      <c r="FO44" s="43">
        <v>508</v>
      </c>
      <c r="FP44" s="44">
        <f>'[1]Группа 5'!DR27</f>
        <v>8.4</v>
      </c>
      <c r="FQ44" s="19"/>
      <c r="FR44" s="6"/>
      <c r="FS44" s="6"/>
      <c r="FT44" s="45"/>
      <c r="FU44" s="46"/>
      <c r="FV44" s="45"/>
      <c r="FW44" s="45"/>
      <c r="FX44" s="45"/>
      <c r="FY44" s="45"/>
      <c r="FZ44" s="46"/>
      <c r="GA44" s="45"/>
      <c r="GB44" s="45"/>
      <c r="GC44" s="45"/>
      <c r="GD44" s="45"/>
      <c r="GE44" s="46"/>
      <c r="GF44" s="19"/>
      <c r="GG44" s="6"/>
      <c r="GH44" s="6"/>
      <c r="GI44" s="45"/>
      <c r="GJ44" s="46"/>
      <c r="GK44" s="43"/>
      <c r="GL44" s="43"/>
      <c r="GM44" s="43"/>
      <c r="GN44" s="43"/>
      <c r="GO44" s="44"/>
    </row>
    <row r="45" spans="1:187" s="35" customFormat="1" ht="14.25">
      <c r="A45" s="47">
        <v>2</v>
      </c>
      <c r="B45" s="47" t="s">
        <v>111</v>
      </c>
      <c r="FL45" t="s">
        <v>34</v>
      </c>
      <c r="FM45" s="12">
        <v>29</v>
      </c>
      <c r="FN45" s="12">
        <v>32</v>
      </c>
      <c r="FO45" s="35">
        <v>40</v>
      </c>
      <c r="FP45" s="8">
        <f>'[1]Группа 2'!CX15</f>
        <v>3.103448275862069</v>
      </c>
      <c r="FV45" t="s">
        <v>449</v>
      </c>
      <c r="FW45" s="12">
        <v>5</v>
      </c>
      <c r="FX45" s="12">
        <v>5</v>
      </c>
      <c r="FY45" s="35">
        <v>26</v>
      </c>
      <c r="FZ45" s="8">
        <f>'[1]Группа 5'!EG27</f>
        <v>6</v>
      </c>
      <c r="GA45" t="s">
        <v>34</v>
      </c>
      <c r="GB45" s="12">
        <v>9</v>
      </c>
      <c r="GC45" s="12">
        <v>32</v>
      </c>
      <c r="GD45" s="35">
        <v>126</v>
      </c>
      <c r="GE45" s="8">
        <f>'[1]Группа 2'!DR15</f>
        <v>5.555555555555555</v>
      </c>
    </row>
    <row r="46" spans="1:187" s="35" customFormat="1" ht="14.25">
      <c r="A46" s="47">
        <v>2</v>
      </c>
      <c r="B46" s="47" t="s">
        <v>406</v>
      </c>
      <c r="FB46" t="s">
        <v>142</v>
      </c>
      <c r="FC46" s="12">
        <v>307</v>
      </c>
      <c r="FD46" s="12">
        <v>336</v>
      </c>
      <c r="FE46" s="35">
        <v>11</v>
      </c>
      <c r="FF46" s="8">
        <f>'[1]Группа 2'!CN16</f>
        <v>3.0944625407166124</v>
      </c>
      <c r="FL46"/>
      <c r="FM46" s="12"/>
      <c r="FN46" s="12"/>
      <c r="FP46" s="8"/>
      <c r="GA46"/>
      <c r="GB46" s="12"/>
      <c r="GC46" s="12"/>
      <c r="GE46" s="8"/>
    </row>
    <row r="47" spans="1:187" s="35" customFormat="1" ht="14.25">
      <c r="A47" s="47">
        <v>3</v>
      </c>
      <c r="B47" s="47" t="s">
        <v>239</v>
      </c>
      <c r="EW47" t="s">
        <v>220</v>
      </c>
      <c r="EX47" s="12">
        <v>116</v>
      </c>
      <c r="EY47" s="12">
        <v>193</v>
      </c>
      <c r="EZ47" s="35">
        <v>3</v>
      </c>
      <c r="FA47" s="8">
        <f>'[1]Группа 3'!FU7</f>
        <v>4.663793103448276</v>
      </c>
      <c r="FG47" t="s">
        <v>240</v>
      </c>
      <c r="FH47" s="12">
        <v>17</v>
      </c>
      <c r="FI47" s="12">
        <v>49</v>
      </c>
      <c r="FJ47" s="35">
        <v>11</v>
      </c>
      <c r="FK47" s="8">
        <f>'[1]Группа 3'!GE7</f>
        <v>5.882352941176471</v>
      </c>
      <c r="FL47"/>
      <c r="FM47" s="12"/>
      <c r="FN47" s="12"/>
      <c r="FP47" s="8"/>
      <c r="GA47"/>
      <c r="GB47" s="12"/>
      <c r="GC47" s="12"/>
      <c r="GE47" s="8"/>
    </row>
    <row r="48" spans="1:187" s="35" customFormat="1" ht="14.25">
      <c r="A48" s="47">
        <v>2</v>
      </c>
      <c r="B48" s="47" t="s">
        <v>360</v>
      </c>
      <c r="R48" t="s">
        <v>142</v>
      </c>
      <c r="S48" s="12">
        <v>172</v>
      </c>
      <c r="T48" s="12">
        <v>194</v>
      </c>
      <c r="U48" s="35">
        <v>24</v>
      </c>
      <c r="V48" s="8">
        <f>'[1]Группа 2'!Q19</f>
        <v>3.1279069767441863</v>
      </c>
      <c r="EW48"/>
      <c r="EX48" s="12"/>
      <c r="EY48" s="12"/>
      <c r="FA48" s="8"/>
      <c r="FG48"/>
      <c r="FH48" s="12"/>
      <c r="FI48" s="12"/>
      <c r="FK48" s="8"/>
      <c r="FL48"/>
      <c r="FM48" s="12"/>
      <c r="FN48" s="12"/>
      <c r="FP48" s="8"/>
      <c r="GA48"/>
      <c r="GB48" s="12"/>
      <c r="GC48" s="12"/>
      <c r="GE48" s="8"/>
    </row>
    <row r="49" spans="1:187" s="35" customFormat="1" ht="14.25">
      <c r="A49" s="47">
        <v>2</v>
      </c>
      <c r="B49" s="47" t="s">
        <v>292</v>
      </c>
      <c r="R49" t="s">
        <v>254</v>
      </c>
      <c r="S49" s="12">
        <v>268</v>
      </c>
      <c r="T49" s="12">
        <v>275</v>
      </c>
      <c r="U49" s="35">
        <v>10</v>
      </c>
      <c r="V49" s="8">
        <f>'[1]Группа 2'!Q17</f>
        <v>3.0261194029850746</v>
      </c>
      <c r="EW49"/>
      <c r="EX49" s="12"/>
      <c r="EY49" s="12"/>
      <c r="FA49" s="8"/>
      <c r="FG49"/>
      <c r="FH49" s="12"/>
      <c r="FI49" s="12"/>
      <c r="FK49" s="8"/>
      <c r="FL49"/>
      <c r="FM49" s="12"/>
      <c r="FN49" s="12"/>
      <c r="FP49" s="8"/>
      <c r="GA49"/>
      <c r="GB49" s="12"/>
      <c r="GC49" s="12"/>
      <c r="GE49" s="8"/>
    </row>
    <row r="50" spans="1:187" s="35" customFormat="1" ht="14.25">
      <c r="A50" s="47">
        <v>2</v>
      </c>
      <c r="B50" s="47" t="s">
        <v>428</v>
      </c>
      <c r="R50"/>
      <c r="S50" s="12"/>
      <c r="T50" s="12"/>
      <c r="V50" s="8"/>
      <c r="EW50"/>
      <c r="EX50" s="12"/>
      <c r="EY50" s="12"/>
      <c r="FA50" s="8"/>
      <c r="FG50"/>
      <c r="FH50" s="12"/>
      <c r="FI50" s="12"/>
      <c r="FK50" s="8"/>
      <c r="FL50" t="s">
        <v>254</v>
      </c>
      <c r="FM50" s="12">
        <v>105</v>
      </c>
      <c r="FN50" s="12">
        <v>259</v>
      </c>
      <c r="FO50" s="35">
        <v>115</v>
      </c>
      <c r="FP50" s="8">
        <f>'[1]Группа 2'!CX18</f>
        <v>4.466666666666667</v>
      </c>
      <c r="GA50"/>
      <c r="GB50" s="12"/>
      <c r="GC50" s="12"/>
      <c r="GE50" s="8"/>
    </row>
    <row r="51" spans="1:187" s="35" customFormat="1" ht="14.25">
      <c r="A51" s="47">
        <v>2</v>
      </c>
      <c r="B51" s="47" t="s">
        <v>293</v>
      </c>
      <c r="R51" t="s">
        <v>254</v>
      </c>
      <c r="S51" s="12">
        <v>230</v>
      </c>
      <c r="T51" s="12">
        <v>261</v>
      </c>
      <c r="U51" s="35">
        <v>40</v>
      </c>
      <c r="V51" s="8">
        <f>'[1]Группа 2'!Q20</f>
        <v>3.1347826086956525</v>
      </c>
      <c r="EW51"/>
      <c r="EX51" s="12"/>
      <c r="EY51" s="12"/>
      <c r="FA51" s="8"/>
      <c r="FG51"/>
      <c r="FH51" s="12"/>
      <c r="FI51" s="12"/>
      <c r="FK51" s="8"/>
      <c r="FL51"/>
      <c r="FM51" s="12"/>
      <c r="FN51" s="12"/>
      <c r="FP51" s="8"/>
      <c r="GA51"/>
      <c r="GB51" s="12"/>
      <c r="GC51" s="12"/>
      <c r="GE51" s="8"/>
    </row>
    <row r="52" spans="1:187" s="35" customFormat="1" ht="14.25">
      <c r="A52" s="47">
        <v>2</v>
      </c>
      <c r="B52" s="47" t="s">
        <v>361</v>
      </c>
      <c r="R52" t="s">
        <v>254</v>
      </c>
      <c r="S52" s="12">
        <v>210</v>
      </c>
      <c r="T52" s="12">
        <v>223</v>
      </c>
      <c r="U52" s="35">
        <v>14</v>
      </c>
      <c r="V52" s="8">
        <f>'[1]Группа 2'!Q21</f>
        <v>3.0619047619047617</v>
      </c>
      <c r="EW52"/>
      <c r="EX52" s="12"/>
      <c r="EY52" s="12"/>
      <c r="FA52" s="8"/>
      <c r="FG52"/>
      <c r="FH52" s="12"/>
      <c r="FI52" s="12"/>
      <c r="FK52" s="8"/>
      <c r="FL52"/>
      <c r="FM52" s="12"/>
      <c r="FN52" s="12"/>
      <c r="FP52" s="8"/>
      <c r="GA52"/>
      <c r="GB52" s="12"/>
      <c r="GC52" s="12"/>
      <c r="GE52" s="8"/>
    </row>
    <row r="53" spans="1:187" s="35" customFormat="1" ht="14.25">
      <c r="A53" s="47">
        <v>3</v>
      </c>
      <c r="B53" s="47" t="s">
        <v>437</v>
      </c>
      <c r="R53"/>
      <c r="S53" s="12"/>
      <c r="T53" s="12"/>
      <c r="V53" s="8"/>
      <c r="EW53"/>
      <c r="EX53" s="12"/>
      <c r="EY53" s="12"/>
      <c r="FA53" s="8"/>
      <c r="FB53" t="s">
        <v>438</v>
      </c>
      <c r="FC53" s="12">
        <v>101</v>
      </c>
      <c r="FD53" s="12">
        <v>104</v>
      </c>
      <c r="FE53" s="35">
        <v>4</v>
      </c>
      <c r="FF53" s="8">
        <f>'[1]Группа 3'!FZ8</f>
        <v>4.02970297029703</v>
      </c>
      <c r="FG53"/>
      <c r="FH53" s="12"/>
      <c r="FI53" s="12"/>
      <c r="FK53" s="8"/>
      <c r="FL53"/>
      <c r="FM53" s="12"/>
      <c r="FN53" s="12"/>
      <c r="FP53" s="8"/>
      <c r="GA53"/>
      <c r="GB53" s="12"/>
      <c r="GC53" s="12"/>
      <c r="GE53" s="8"/>
    </row>
    <row r="54" spans="1:187" s="35" customFormat="1" ht="14.25">
      <c r="A54" s="47">
        <v>2</v>
      </c>
      <c r="B54" s="47" t="s">
        <v>318</v>
      </c>
      <c r="R54" t="s">
        <v>319</v>
      </c>
      <c r="S54" s="12">
        <v>225</v>
      </c>
      <c r="T54" s="12">
        <v>375</v>
      </c>
      <c r="U54" s="35">
        <v>117</v>
      </c>
      <c r="V54" s="8">
        <f>'[1]Группа 2'!Q22</f>
        <v>3.666666666666667</v>
      </c>
      <c r="EW54"/>
      <c r="EX54" s="12"/>
      <c r="EY54" s="12"/>
      <c r="FA54" s="8"/>
      <c r="FG54"/>
      <c r="FH54" s="12"/>
      <c r="FI54" s="12"/>
      <c r="FK54" s="8"/>
      <c r="FL54"/>
      <c r="FM54" s="12"/>
      <c r="FN54" s="12"/>
      <c r="FP54" s="8"/>
      <c r="GA54"/>
      <c r="GB54" s="12"/>
      <c r="GC54" s="12"/>
      <c r="GE54" s="8"/>
    </row>
    <row r="55" spans="1:187" s="35" customFormat="1" ht="14.25">
      <c r="A55" s="47">
        <v>2</v>
      </c>
      <c r="B55" s="47" t="s">
        <v>320</v>
      </c>
      <c r="R55" t="s">
        <v>156</v>
      </c>
      <c r="S55" s="12">
        <v>322</v>
      </c>
      <c r="T55" s="12">
        <v>358</v>
      </c>
      <c r="U55" s="35">
        <v>15</v>
      </c>
      <c r="V55" s="8">
        <f>'[1]Группа 2'!Q23</f>
        <v>3.111801242236025</v>
      </c>
      <c r="DX55" t="s">
        <v>321</v>
      </c>
      <c r="DY55" s="12">
        <v>48</v>
      </c>
      <c r="DZ55" s="12">
        <v>131</v>
      </c>
      <c r="EA55" s="35">
        <v>142</v>
      </c>
      <c r="EB55" s="8">
        <f>'[1]Группа 2'!BT23</f>
        <v>3.729166666666666</v>
      </c>
      <c r="EC55"/>
      <c r="ED55" s="12"/>
      <c r="EE55" s="12"/>
      <c r="EG55" s="8"/>
      <c r="EW55"/>
      <c r="EX55" s="12"/>
      <c r="EY55" s="12"/>
      <c r="FA55" s="8"/>
      <c r="FG55"/>
      <c r="FH55" s="12"/>
      <c r="FI55" s="12"/>
      <c r="FK55" s="8"/>
      <c r="FL55"/>
      <c r="FM55" s="12"/>
      <c r="FN55" s="12"/>
      <c r="FP55" s="8"/>
      <c r="GA55"/>
      <c r="GB55" s="12"/>
      <c r="GC55" s="12"/>
      <c r="GE55" s="8"/>
    </row>
    <row r="56" spans="1:187" s="35" customFormat="1" ht="14.25">
      <c r="A56" s="47">
        <v>3</v>
      </c>
      <c r="B56" s="47" t="s">
        <v>266</v>
      </c>
      <c r="R56" t="s">
        <v>267</v>
      </c>
      <c r="S56" s="12">
        <v>56</v>
      </c>
      <c r="T56" s="12">
        <v>59</v>
      </c>
      <c r="U56" s="35">
        <v>16</v>
      </c>
      <c r="V56" s="8">
        <f>'[1]Группа 3'!Q16</f>
        <v>4.053571428571429</v>
      </c>
      <c r="EW56"/>
      <c r="EX56" s="12"/>
      <c r="EY56" s="12"/>
      <c r="FA56" s="8"/>
      <c r="FG56"/>
      <c r="FH56" s="12"/>
      <c r="FI56" s="12"/>
      <c r="FK56" s="8"/>
      <c r="FL56"/>
      <c r="FM56" s="12"/>
      <c r="FN56" s="12"/>
      <c r="FP56" s="8"/>
      <c r="GA56"/>
      <c r="GB56" s="12"/>
      <c r="GC56" s="12"/>
      <c r="GE56" s="8"/>
    </row>
    <row r="57" spans="1:187" s="35" customFormat="1" ht="14.25">
      <c r="A57" s="47">
        <v>2</v>
      </c>
      <c r="B57" s="47" t="s">
        <v>261</v>
      </c>
      <c r="C57" t="s">
        <v>262</v>
      </c>
      <c r="D57" s="12">
        <v>31</v>
      </c>
      <c r="E57" s="12">
        <v>69</v>
      </c>
      <c r="F57" s="35">
        <v>179</v>
      </c>
      <c r="G57" s="8">
        <f>'[1]Группа 2'!G24</f>
        <v>4.225806451612903</v>
      </c>
      <c r="R57" t="s">
        <v>263</v>
      </c>
      <c r="S57" s="12">
        <v>62</v>
      </c>
      <c r="T57" s="12">
        <v>69</v>
      </c>
      <c r="U57" s="35">
        <v>90</v>
      </c>
      <c r="V57" s="8">
        <f>'[1]Группа 2'!Q24</f>
        <v>3.1129032258064515</v>
      </c>
      <c r="BF57" t="s">
        <v>264</v>
      </c>
      <c r="BG57" s="12">
        <v>10</v>
      </c>
      <c r="BH57" s="12">
        <v>51</v>
      </c>
      <c r="BI57" s="35">
        <v>205</v>
      </c>
      <c r="BJ57" s="8">
        <f>'[1]Группа 2'!AK24</f>
        <v>7.1</v>
      </c>
      <c r="EW57"/>
      <c r="EX57" s="12"/>
      <c r="EY57" s="12"/>
      <c r="FA57" s="8"/>
      <c r="FG57"/>
      <c r="FH57" s="12"/>
      <c r="FI57" s="12"/>
      <c r="FK57" s="8"/>
      <c r="FL57" t="s">
        <v>265</v>
      </c>
      <c r="FM57" s="12">
        <v>9</v>
      </c>
      <c r="FN57" s="12">
        <v>58</v>
      </c>
      <c r="FO57" s="35">
        <v>235</v>
      </c>
      <c r="FP57" s="8">
        <f>'[1]Группа 2'!CX24</f>
        <v>8.444444444444445</v>
      </c>
      <c r="GA57"/>
      <c r="GB57" s="12"/>
      <c r="GC57" s="12"/>
      <c r="GE57" s="8"/>
    </row>
    <row r="58" spans="1:187" s="35" customFormat="1" ht="14.25">
      <c r="A58" s="47">
        <v>2</v>
      </c>
      <c r="B58" s="47" t="s">
        <v>482</v>
      </c>
      <c r="C58"/>
      <c r="D58" s="12"/>
      <c r="E58" s="12"/>
      <c r="G58" s="8"/>
      <c r="R58" t="s">
        <v>265</v>
      </c>
      <c r="S58" s="12">
        <v>27</v>
      </c>
      <c r="T58" s="12">
        <v>33</v>
      </c>
      <c r="U58" s="35">
        <v>50</v>
      </c>
      <c r="V58" s="8">
        <f>'[1]Группа 2'!Q25</f>
        <v>3.2222222222222223</v>
      </c>
      <c r="BF58"/>
      <c r="BG58" s="12"/>
      <c r="BH58" s="12"/>
      <c r="BJ58" s="8"/>
      <c r="EW58"/>
      <c r="EX58" s="12"/>
      <c r="EY58" s="12"/>
      <c r="FA58" s="8"/>
      <c r="FG58"/>
      <c r="FH58" s="12"/>
      <c r="FI58" s="12"/>
      <c r="FK58" s="8"/>
      <c r="FL58" t="s">
        <v>264</v>
      </c>
      <c r="FM58" s="12">
        <v>10</v>
      </c>
      <c r="FN58" s="12">
        <v>46</v>
      </c>
      <c r="FO58" s="35">
        <v>170</v>
      </c>
      <c r="FP58" s="8">
        <f>'[1]Группа 2'!CX25</f>
        <v>6.6</v>
      </c>
      <c r="GA58"/>
      <c r="GB58" s="12"/>
      <c r="GC58" s="12"/>
      <c r="GE58" s="8"/>
    </row>
    <row r="59" spans="1:187" s="35" customFormat="1" ht="14.25">
      <c r="A59" s="47">
        <v>3</v>
      </c>
      <c r="B59" s="47" t="s">
        <v>260</v>
      </c>
      <c r="C59" t="s">
        <v>34</v>
      </c>
      <c r="D59" s="12">
        <v>62</v>
      </c>
      <c r="E59" s="12">
        <v>289</v>
      </c>
      <c r="F59" s="35">
        <v>240</v>
      </c>
      <c r="G59" s="8">
        <f>'[1]Группа 3'!G17</f>
        <v>7.661290322580645</v>
      </c>
      <c r="W59" t="s">
        <v>34</v>
      </c>
      <c r="X59" s="12">
        <v>243</v>
      </c>
      <c r="Y59" s="12">
        <v>289</v>
      </c>
      <c r="Z59" s="35">
        <v>39</v>
      </c>
      <c r="AA59" s="8">
        <f>'[1]Группа 3'!V17</f>
        <v>4.189300411522634</v>
      </c>
      <c r="DS59" s="22" t="s">
        <v>34</v>
      </c>
      <c r="DT59" s="12">
        <v>8</v>
      </c>
      <c r="DU59" s="12">
        <v>289</v>
      </c>
      <c r="DV59" s="35">
        <v>631</v>
      </c>
      <c r="DW59" s="8">
        <f>'[1]Группа 3'!FA17</f>
        <v>39.125</v>
      </c>
      <c r="EM59" s="22" t="s">
        <v>34</v>
      </c>
      <c r="EN59" s="12">
        <v>101</v>
      </c>
      <c r="EO59" s="12">
        <v>289</v>
      </c>
      <c r="EP59" s="35">
        <v>209</v>
      </c>
      <c r="EQ59" s="8">
        <f>'[1]Группа 3'!FK17</f>
        <v>5.861386138613861</v>
      </c>
      <c r="EW59"/>
      <c r="EX59" s="12"/>
      <c r="EY59" s="12"/>
      <c r="FA59" s="8"/>
      <c r="FB59" t="s">
        <v>88</v>
      </c>
      <c r="FC59" s="12">
        <v>8</v>
      </c>
      <c r="FD59" s="12">
        <v>289</v>
      </c>
      <c r="FE59" s="35">
        <v>631</v>
      </c>
      <c r="FF59" s="8">
        <f>'[1]Группа 3'!FZ17</f>
        <v>39.125</v>
      </c>
      <c r="FG59"/>
      <c r="FH59" s="12"/>
      <c r="FI59" s="12"/>
      <c r="FK59" s="8"/>
      <c r="FL59" s="22" t="s">
        <v>34</v>
      </c>
      <c r="FM59" s="12">
        <v>94</v>
      </c>
      <c r="FN59" s="12">
        <v>289</v>
      </c>
      <c r="FO59" s="35">
        <v>204</v>
      </c>
      <c r="FP59" s="8">
        <f>'[1]Группа 3'!GO17</f>
        <v>6.074468085106383</v>
      </c>
      <c r="GA59"/>
      <c r="GB59" s="12"/>
      <c r="GC59" s="12"/>
      <c r="GE59" s="8"/>
    </row>
    <row r="60" spans="1:187" s="35" customFormat="1" ht="14.25">
      <c r="A60" s="47">
        <v>3</v>
      </c>
      <c r="B60" s="47" t="s">
        <v>138</v>
      </c>
      <c r="BF60" t="s">
        <v>74</v>
      </c>
      <c r="BG60" s="12">
        <v>7</v>
      </c>
      <c r="BH60" s="12">
        <v>25</v>
      </c>
      <c r="BI60" s="35">
        <v>80</v>
      </c>
      <c r="BJ60" s="8">
        <f>'[1]Группа 3'!BT18</f>
        <v>6.571428571428571</v>
      </c>
      <c r="FL60"/>
      <c r="FM60" s="12"/>
      <c r="FN60" s="12"/>
      <c r="FP60" s="8"/>
      <c r="GA60"/>
      <c r="GB60" s="12"/>
      <c r="GC60" s="12"/>
      <c r="GE60" s="8"/>
    </row>
    <row r="61" spans="1:187" s="35" customFormat="1" ht="14.25">
      <c r="A61" s="47">
        <v>3</v>
      </c>
      <c r="B61" s="47" t="s">
        <v>314</v>
      </c>
      <c r="BF61"/>
      <c r="BG61" s="12"/>
      <c r="BH61" s="12"/>
      <c r="BJ61" s="8"/>
      <c r="FB61" s="19" t="s">
        <v>315</v>
      </c>
      <c r="FC61" s="6">
        <v>2</v>
      </c>
      <c r="FD61" s="6">
        <v>17</v>
      </c>
      <c r="FE61" s="48">
        <v>120</v>
      </c>
      <c r="FF61" s="11">
        <f>'[1]Группа 3'!FZ19</f>
        <v>13.2</v>
      </c>
      <c r="FL61"/>
      <c r="FM61" s="12"/>
      <c r="FN61" s="12"/>
      <c r="FP61" s="8"/>
      <c r="GA61"/>
      <c r="GB61" s="12"/>
      <c r="GC61" s="12"/>
      <c r="GE61" s="8"/>
    </row>
    <row r="62" spans="1:187" s="35" customFormat="1" ht="14.25">
      <c r="A62" s="47">
        <v>3</v>
      </c>
      <c r="B62" s="47" t="s">
        <v>155</v>
      </c>
      <c r="C62" t="s">
        <v>156</v>
      </c>
      <c r="D62" s="12">
        <v>177</v>
      </c>
      <c r="E62" s="12">
        <v>311</v>
      </c>
      <c r="F62" s="35">
        <v>99</v>
      </c>
      <c r="G62" s="8">
        <f>'[1]Группа 3'!G20</f>
        <v>4.757062146892656</v>
      </c>
      <c r="BF62" t="s">
        <v>156</v>
      </c>
      <c r="BG62" s="12">
        <v>25</v>
      </c>
      <c r="BH62" s="12">
        <v>311</v>
      </c>
      <c r="BI62" s="35">
        <v>400</v>
      </c>
      <c r="BJ62" s="8">
        <f>'[1]Группа 3'!BT20</f>
        <v>15.44</v>
      </c>
      <c r="FL62"/>
      <c r="FM62" s="12"/>
      <c r="FN62" s="12"/>
      <c r="FP62" s="8"/>
      <c r="GA62"/>
      <c r="GB62" s="12"/>
      <c r="GC62" s="12"/>
      <c r="GE62" s="8"/>
    </row>
    <row r="63" spans="1:187" s="35" customFormat="1" ht="14.25">
      <c r="A63" s="47">
        <v>3</v>
      </c>
      <c r="B63" s="47" t="s">
        <v>429</v>
      </c>
      <c r="C63" t="s">
        <v>156</v>
      </c>
      <c r="D63" s="12">
        <v>57</v>
      </c>
      <c r="E63" s="12">
        <v>214</v>
      </c>
      <c r="F63" s="35">
        <v>172</v>
      </c>
      <c r="G63" s="8">
        <f>'[1]Группа 3'!G21</f>
        <v>6.754385964912281</v>
      </c>
      <c r="BF63"/>
      <c r="BG63" s="12"/>
      <c r="BH63" s="12"/>
      <c r="BJ63" s="8"/>
      <c r="FB63" t="s">
        <v>156</v>
      </c>
      <c r="FC63" s="12">
        <v>188</v>
      </c>
      <c r="FD63" s="12">
        <v>214</v>
      </c>
      <c r="FE63" s="35">
        <v>28</v>
      </c>
      <c r="FF63" s="8">
        <f>'[1]Группа 3'!FZ21</f>
        <v>4.138297872340425</v>
      </c>
      <c r="FL63"/>
      <c r="FM63" s="12"/>
      <c r="FN63" s="12"/>
      <c r="FP63" s="8"/>
      <c r="GA63"/>
      <c r="GB63" s="12"/>
      <c r="GC63" s="12"/>
      <c r="GE63" s="8"/>
    </row>
    <row r="64" spans="1:187" s="35" customFormat="1" ht="14.25">
      <c r="A64" s="47">
        <v>5</v>
      </c>
      <c r="B64" s="47" t="s">
        <v>188</v>
      </c>
      <c r="C64" t="s">
        <v>189</v>
      </c>
      <c r="D64" s="12">
        <v>17</v>
      </c>
      <c r="E64" s="12">
        <v>45</v>
      </c>
      <c r="G64" s="8">
        <f>'[1]Группа 5'!G14</f>
        <v>7.647058823529411</v>
      </c>
      <c r="H64" t="s">
        <v>189</v>
      </c>
      <c r="I64" s="12">
        <v>7</v>
      </c>
      <c r="J64" s="12">
        <v>45</v>
      </c>
      <c r="L64" s="8">
        <f>'[1]Группа 5'!L14</f>
        <v>11.428571428571429</v>
      </c>
      <c r="BF64"/>
      <c r="BG64" s="12"/>
      <c r="BH64" s="12"/>
      <c r="BJ64" s="8"/>
      <c r="FL64" t="s">
        <v>190</v>
      </c>
      <c r="FM64" s="12">
        <v>40</v>
      </c>
      <c r="FN64" s="12">
        <v>116</v>
      </c>
      <c r="FP64" s="8">
        <f>'[1]Группа 5'!DR14</f>
        <v>7.9</v>
      </c>
      <c r="FQ64" t="s">
        <v>191</v>
      </c>
      <c r="FR64" s="12">
        <v>28</v>
      </c>
      <c r="FS64" s="12">
        <v>41</v>
      </c>
      <c r="FU64" s="8">
        <f>'[1]Группа 5'!DW14</f>
        <v>6.464285714285714</v>
      </c>
      <c r="FV64" t="s">
        <v>190</v>
      </c>
      <c r="FW64" s="12">
        <v>98</v>
      </c>
      <c r="FX64" s="12">
        <v>116</v>
      </c>
      <c r="FZ64" s="8">
        <f>'[1]Группа 5'!EG14</f>
        <v>6.183673469387755</v>
      </c>
      <c r="GA64"/>
      <c r="GB64" s="12"/>
      <c r="GC64" s="12"/>
      <c r="GE64" s="8"/>
    </row>
    <row r="65" spans="1:187" s="35" customFormat="1" ht="14.25">
      <c r="A65" s="47">
        <v>4</v>
      </c>
      <c r="B65" s="47" t="s">
        <v>433</v>
      </c>
      <c r="C65" t="s">
        <v>196</v>
      </c>
      <c r="D65" s="12">
        <v>37</v>
      </c>
      <c r="E65" s="12">
        <v>214</v>
      </c>
      <c r="F65" s="35">
        <v>412</v>
      </c>
      <c r="G65" s="8">
        <f>'[1]Группа 4'!G7</f>
        <v>9.783783783783784</v>
      </c>
      <c r="H65"/>
      <c r="I65" s="12"/>
      <c r="J65" s="12"/>
      <c r="L65" s="8"/>
      <c r="BF65"/>
      <c r="BG65" s="12"/>
      <c r="BH65" s="12"/>
      <c r="BJ65" s="8"/>
      <c r="FB65" t="s">
        <v>196</v>
      </c>
      <c r="FC65" s="12">
        <v>171</v>
      </c>
      <c r="FD65" s="12">
        <v>214</v>
      </c>
      <c r="FE65" s="35">
        <v>92</v>
      </c>
      <c r="FF65" s="8">
        <f>'[1]Группа 4'!AU7</f>
        <v>5.251461988304094</v>
      </c>
      <c r="FL65"/>
      <c r="FM65" s="12"/>
      <c r="FN65" s="12"/>
      <c r="FP65" s="8"/>
      <c r="FQ65"/>
      <c r="FR65" s="12"/>
      <c r="FS65" s="12"/>
      <c r="FU65" s="8"/>
      <c r="FV65"/>
      <c r="FW65" s="12"/>
      <c r="FX65" s="12"/>
      <c r="FZ65" s="8"/>
      <c r="GA65"/>
      <c r="GB65" s="12"/>
      <c r="GC65" s="12"/>
      <c r="GE65" s="8"/>
    </row>
    <row r="66" spans="1:187" s="35" customFormat="1" ht="14.25">
      <c r="A66" s="47">
        <v>4</v>
      </c>
      <c r="B66" s="47" t="s">
        <v>434</v>
      </c>
      <c r="C66"/>
      <c r="D66" s="12"/>
      <c r="E66" s="12"/>
      <c r="G66" s="8"/>
      <c r="H66"/>
      <c r="I66" s="12"/>
      <c r="J66" s="12"/>
      <c r="L66" s="8"/>
      <c r="BF66"/>
      <c r="BG66" s="12"/>
      <c r="BH66" s="12"/>
      <c r="BJ66" s="8"/>
      <c r="FB66" t="s">
        <v>196</v>
      </c>
      <c r="FC66" s="12">
        <v>14</v>
      </c>
      <c r="FD66" s="12">
        <v>15</v>
      </c>
      <c r="FE66" s="35">
        <v>4</v>
      </c>
      <c r="FF66" s="8">
        <f>'[1]Группа 4'!AU8</f>
        <v>5.071428571428571</v>
      </c>
      <c r="FL66"/>
      <c r="FM66" s="12"/>
      <c r="FN66" s="12"/>
      <c r="FP66" s="8"/>
      <c r="FQ66"/>
      <c r="FR66" s="12"/>
      <c r="FS66" s="12"/>
      <c r="FU66" s="8"/>
      <c r="FV66"/>
      <c r="FW66" s="12"/>
      <c r="FX66" s="12"/>
      <c r="FZ66" s="8"/>
      <c r="GA66"/>
      <c r="GB66" s="12"/>
      <c r="GC66" s="12"/>
      <c r="GE66" s="8"/>
    </row>
    <row r="67" spans="1:187" s="35" customFormat="1" ht="14.25">
      <c r="A67" s="47">
        <v>4</v>
      </c>
      <c r="B67" s="47" t="s">
        <v>139</v>
      </c>
      <c r="C67" t="s">
        <v>140</v>
      </c>
      <c r="D67" s="12">
        <v>37</v>
      </c>
      <c r="E67" s="12">
        <v>172</v>
      </c>
      <c r="F67" s="35">
        <v>248</v>
      </c>
      <c r="G67" s="8">
        <f>'[1]Группа 4'!G9</f>
        <v>8.64864864864865</v>
      </c>
      <c r="H67" t="s">
        <v>189</v>
      </c>
      <c r="I67" s="12">
        <v>7</v>
      </c>
      <c r="J67" s="12">
        <v>45</v>
      </c>
      <c r="L67" s="8">
        <f>'[1]Группа 5'!L14</f>
        <v>11.428571428571429</v>
      </c>
      <c r="FL67" t="s">
        <v>140</v>
      </c>
      <c r="FM67" s="12">
        <v>157</v>
      </c>
      <c r="FN67" s="12">
        <v>172</v>
      </c>
      <c r="FO67" s="35">
        <v>15</v>
      </c>
      <c r="FP67" s="8">
        <f>'[1]Группа 4'!AZ9</f>
        <v>5.095541401273885</v>
      </c>
      <c r="GA67"/>
      <c r="GB67" s="12"/>
      <c r="GC67" s="12"/>
      <c r="GE67" s="8"/>
    </row>
    <row r="68" spans="1:187" s="35" customFormat="1" ht="14.25">
      <c r="A68" s="47">
        <v>4</v>
      </c>
      <c r="B68" s="47" t="s">
        <v>415</v>
      </c>
      <c r="C68"/>
      <c r="D68" s="12"/>
      <c r="E68" s="12"/>
      <c r="G68" s="8"/>
      <c r="H68"/>
      <c r="I68" s="12"/>
      <c r="J68" s="12"/>
      <c r="L68" s="8"/>
      <c r="BF68" t="s">
        <v>416</v>
      </c>
      <c r="BG68" s="12">
        <v>77</v>
      </c>
      <c r="BH68" s="12">
        <v>229</v>
      </c>
      <c r="BI68" s="35">
        <v>128</v>
      </c>
      <c r="BJ68" s="8">
        <f>'[1]Группа 4'!AF10</f>
        <v>6.974025974025974</v>
      </c>
      <c r="FB68" t="s">
        <v>416</v>
      </c>
      <c r="FC68" s="12">
        <v>200</v>
      </c>
      <c r="FD68" s="12">
        <v>229</v>
      </c>
      <c r="FE68" s="35">
        <v>11</v>
      </c>
      <c r="FF68" s="8">
        <f>'[1]Группа 4'!AU10</f>
        <v>5.145</v>
      </c>
      <c r="FL68"/>
      <c r="FM68" s="12"/>
      <c r="FN68" s="12"/>
      <c r="FP68" s="8"/>
      <c r="GA68"/>
      <c r="GB68" s="12"/>
      <c r="GC68" s="12"/>
      <c r="GE68" s="8"/>
    </row>
    <row r="69" spans="1:187" s="35" customFormat="1" ht="14.25">
      <c r="A69" s="47">
        <v>3</v>
      </c>
      <c r="B69" s="47" t="s">
        <v>243</v>
      </c>
      <c r="C69"/>
      <c r="D69" s="12"/>
      <c r="E69" s="12"/>
      <c r="G69" s="8"/>
      <c r="H69"/>
      <c r="I69" s="12"/>
      <c r="J69" s="12"/>
      <c r="L69" s="8"/>
      <c r="R69" t="s">
        <v>244</v>
      </c>
      <c r="S69" s="12">
        <v>357</v>
      </c>
      <c r="T69" s="12">
        <v>369</v>
      </c>
      <c r="U69" s="35">
        <v>22</v>
      </c>
      <c r="V69" s="8">
        <f>'[1]Группа 3'!Q10</f>
        <v>4.033613445378151</v>
      </c>
      <c r="FL69"/>
      <c r="FM69" s="12"/>
      <c r="FN69" s="12"/>
      <c r="FP69" s="8"/>
      <c r="GA69"/>
      <c r="GB69" s="12"/>
      <c r="GC69" s="12"/>
      <c r="GE69" s="8"/>
    </row>
    <row r="70" spans="1:187" s="35" customFormat="1" ht="14.25">
      <c r="A70" s="47">
        <v>1</v>
      </c>
      <c r="B70" s="47" t="s">
        <v>456</v>
      </c>
      <c r="C70" s="7" t="s">
        <v>438</v>
      </c>
      <c r="D70" s="12">
        <v>28</v>
      </c>
      <c r="E70" s="12">
        <v>49</v>
      </c>
      <c r="F70" s="35">
        <v>43</v>
      </c>
      <c r="G70" s="8">
        <f>'[1]Группа 1'!G7</f>
        <v>2.75</v>
      </c>
      <c r="H70"/>
      <c r="I70" s="12"/>
      <c r="J70" s="12"/>
      <c r="L70" s="8"/>
      <c r="R70"/>
      <c r="S70" s="12"/>
      <c r="T70" s="12"/>
      <c r="V70" s="8"/>
      <c r="BF70" s="7" t="s">
        <v>438</v>
      </c>
      <c r="BG70" s="12">
        <v>40</v>
      </c>
      <c r="BH70" s="12">
        <v>49</v>
      </c>
      <c r="BI70" s="35">
        <v>17</v>
      </c>
      <c r="BJ70" s="8">
        <f>'[1]Группа 1'!AK7</f>
        <v>2.225</v>
      </c>
      <c r="FB70" s="7" t="s">
        <v>438</v>
      </c>
      <c r="FC70" s="12">
        <v>42</v>
      </c>
      <c r="FD70" s="12">
        <v>49</v>
      </c>
      <c r="FE70" s="35">
        <v>15</v>
      </c>
      <c r="FF70" s="8">
        <f>'[1]Группа 1'!DC7</f>
        <v>2.166666666666667</v>
      </c>
      <c r="FL70"/>
      <c r="FM70" s="12"/>
      <c r="FN70" s="12"/>
      <c r="FP70" s="8"/>
      <c r="GA70"/>
      <c r="GB70" s="12"/>
      <c r="GC70" s="12"/>
      <c r="GE70" s="8"/>
    </row>
    <row r="71" spans="1:187" s="35" customFormat="1" ht="14.25">
      <c r="A71" s="47">
        <v>1</v>
      </c>
      <c r="B71" s="47" t="s">
        <v>141</v>
      </c>
      <c r="R71" s="7" t="s">
        <v>142</v>
      </c>
      <c r="S71" s="12">
        <v>311</v>
      </c>
      <c r="T71" s="12">
        <v>325</v>
      </c>
      <c r="U71" s="35">
        <v>21</v>
      </c>
      <c r="V71" s="8">
        <f>'[1]Группа 1'!L8</f>
        <v>2.045016077170418</v>
      </c>
      <c r="FL71"/>
      <c r="FM71" s="12"/>
      <c r="FN71" s="12"/>
      <c r="FP71" s="8"/>
      <c r="GA71"/>
      <c r="GB71" s="12"/>
      <c r="GC71" s="12"/>
      <c r="GE71" s="8"/>
    </row>
    <row r="72" spans="1:187" s="35" customFormat="1" ht="14.25">
      <c r="A72" s="47">
        <v>3</v>
      </c>
      <c r="B72" s="47" t="s">
        <v>383</v>
      </c>
      <c r="C72" t="s">
        <v>34</v>
      </c>
      <c r="D72" s="12">
        <v>9</v>
      </c>
      <c r="E72" s="12">
        <v>46</v>
      </c>
      <c r="F72" s="35">
        <v>330</v>
      </c>
      <c r="G72" s="8">
        <f>'[1]Группа 3'!G23</f>
        <v>8.11111111111111</v>
      </c>
      <c r="R72" s="7"/>
      <c r="S72" s="12"/>
      <c r="T72" s="12"/>
      <c r="V72" s="8"/>
      <c r="DS72" t="s">
        <v>34</v>
      </c>
      <c r="DT72" s="12">
        <v>46</v>
      </c>
      <c r="DU72" s="12">
        <v>46</v>
      </c>
      <c r="DV72" s="35">
        <v>25</v>
      </c>
      <c r="DW72" s="8">
        <f>'[1]Группа 3'!FA23</f>
        <v>4</v>
      </c>
      <c r="FB72" t="s">
        <v>88</v>
      </c>
      <c r="FC72" s="12">
        <v>46</v>
      </c>
      <c r="FD72" s="12">
        <v>46</v>
      </c>
      <c r="FE72" s="35">
        <v>25</v>
      </c>
      <c r="FF72" s="8">
        <f>'[1]Группа 3'!FZ23</f>
        <v>4</v>
      </c>
      <c r="FL72"/>
      <c r="FM72" s="12"/>
      <c r="FN72" s="12"/>
      <c r="FP72" s="8"/>
      <c r="GA72"/>
      <c r="GB72" s="12"/>
      <c r="GC72" s="12"/>
      <c r="GE72" s="8"/>
    </row>
    <row r="73" spans="1:187" s="35" customFormat="1" ht="14.25">
      <c r="A73" s="47">
        <v>3</v>
      </c>
      <c r="B73" s="47" t="s">
        <v>417</v>
      </c>
      <c r="C73"/>
      <c r="D73" s="12"/>
      <c r="E73" s="12"/>
      <c r="G73" s="8"/>
      <c r="R73" t="s">
        <v>418</v>
      </c>
      <c r="S73" s="12">
        <v>132</v>
      </c>
      <c r="T73" s="12">
        <v>141</v>
      </c>
      <c r="V73" s="8">
        <f>'[1]Группа 3'!Q24</f>
        <v>4.068181818181818</v>
      </c>
      <c r="DS73"/>
      <c r="DT73" s="12"/>
      <c r="DU73" s="12"/>
      <c r="DW73" s="8"/>
      <c r="FB73"/>
      <c r="FC73" s="12"/>
      <c r="FD73" s="12"/>
      <c r="FF73" s="8"/>
      <c r="FL73"/>
      <c r="FM73" s="12"/>
      <c r="FN73" s="12"/>
      <c r="FP73" s="8"/>
      <c r="GA73"/>
      <c r="GB73" s="12"/>
      <c r="GC73" s="12"/>
      <c r="GE73" s="8"/>
    </row>
    <row r="74" spans="1:187" s="35" customFormat="1" ht="14.25">
      <c r="A74" s="47">
        <v>3</v>
      </c>
      <c r="B74" s="47" t="s">
        <v>457</v>
      </c>
      <c r="C74"/>
      <c r="D74" s="12"/>
      <c r="E74" s="12"/>
      <c r="G74" s="8"/>
      <c r="R74"/>
      <c r="S74" s="12"/>
      <c r="T74" s="12"/>
      <c r="V74" s="8"/>
      <c r="DS74" t="s">
        <v>281</v>
      </c>
      <c r="DT74" s="12">
        <v>15</v>
      </c>
      <c r="DU74" s="12">
        <v>114</v>
      </c>
      <c r="DV74" s="35">
        <v>231</v>
      </c>
      <c r="DW74" s="8">
        <f>'[1]Группа 3'!FA25</f>
        <v>10.6</v>
      </c>
      <c r="FB74" t="s">
        <v>88</v>
      </c>
      <c r="FC74" s="12">
        <v>15</v>
      </c>
      <c r="FD74" s="12">
        <v>114</v>
      </c>
      <c r="FE74" s="35">
        <v>231</v>
      </c>
      <c r="FF74" s="8">
        <f>'[1]Группа 3'!FZ25</f>
        <v>10.6</v>
      </c>
      <c r="FL74"/>
      <c r="FM74" s="12"/>
      <c r="FN74" s="12"/>
      <c r="FP74" s="8"/>
      <c r="GA74"/>
      <c r="GB74" s="12"/>
      <c r="GC74" s="12"/>
      <c r="GE74" s="8"/>
    </row>
    <row r="75" spans="1:187" s="35" customFormat="1" ht="14.25">
      <c r="A75" s="47">
        <v>3</v>
      </c>
      <c r="B75" s="47" t="s">
        <v>255</v>
      </c>
      <c r="C75" t="s">
        <v>246</v>
      </c>
      <c r="D75" s="12">
        <v>42</v>
      </c>
      <c r="E75" s="12">
        <v>396</v>
      </c>
      <c r="F75" s="35">
        <v>444</v>
      </c>
      <c r="G75" s="8">
        <f>'[1]Группа 3'!G22</f>
        <v>12.428571428571429</v>
      </c>
      <c r="R75" s="7"/>
      <c r="S75" s="12"/>
      <c r="T75" s="12"/>
      <c r="V75" s="8"/>
      <c r="FL75" t="s">
        <v>246</v>
      </c>
      <c r="FM75" s="12">
        <v>63</v>
      </c>
      <c r="FN75" s="12">
        <v>396</v>
      </c>
      <c r="FO75" s="35">
        <v>363</v>
      </c>
      <c r="FP75" s="8">
        <f>'[1]Группа 3'!GO22</f>
        <v>9.285714285714285</v>
      </c>
      <c r="GA75"/>
      <c r="GB75" s="12"/>
      <c r="GC75" s="12"/>
      <c r="GE75" s="8"/>
    </row>
    <row r="76" spans="1:187" s="35" customFormat="1" ht="14.25">
      <c r="A76" s="47">
        <v>4</v>
      </c>
      <c r="B76" s="47" t="s">
        <v>343</v>
      </c>
      <c r="C76"/>
      <c r="D76" s="12"/>
      <c r="E76" s="12"/>
      <c r="G76" s="8"/>
      <c r="R76" s="7"/>
      <c r="S76" s="12"/>
      <c r="T76" s="12"/>
      <c r="V76" s="8"/>
      <c r="DX76" s="19" t="s">
        <v>344</v>
      </c>
      <c r="DY76" s="6">
        <v>2</v>
      </c>
      <c r="DZ76" s="6">
        <v>6</v>
      </c>
      <c r="EA76" s="48">
        <v>6</v>
      </c>
      <c r="EB76" s="11">
        <f>'[1]Группа 4'!BE11</f>
        <v>6.6</v>
      </c>
      <c r="EC76" s="19"/>
      <c r="ED76" s="6"/>
      <c r="EE76" s="6"/>
      <c r="EF76" s="48"/>
      <c r="EG76" s="11"/>
      <c r="FL76"/>
      <c r="FM76" s="12"/>
      <c r="FN76" s="12"/>
      <c r="FP76" s="8"/>
      <c r="GA76"/>
      <c r="GB76" s="12"/>
      <c r="GC76" s="12"/>
      <c r="GE76" s="8"/>
    </row>
    <row r="77" spans="1:187" s="35" customFormat="1" ht="14.25">
      <c r="A77" s="47">
        <v>3</v>
      </c>
      <c r="B77" s="47" t="s">
        <v>268</v>
      </c>
      <c r="C77"/>
      <c r="D77" s="12"/>
      <c r="E77" s="12"/>
      <c r="G77" s="8"/>
      <c r="R77" t="s">
        <v>142</v>
      </c>
      <c r="S77" s="12">
        <v>252</v>
      </c>
      <c r="T77" s="12">
        <v>354</v>
      </c>
      <c r="U77" s="35">
        <v>42</v>
      </c>
      <c r="V77" s="8">
        <f>'[1]Группа 3'!Q26</f>
        <v>4.404761904761905</v>
      </c>
      <c r="FL77"/>
      <c r="FM77" s="12"/>
      <c r="FN77" s="12"/>
      <c r="FP77" s="8"/>
      <c r="GA77"/>
      <c r="GB77" s="12"/>
      <c r="GC77" s="12"/>
      <c r="GE77" s="8"/>
    </row>
    <row r="78" spans="1:192" s="35" customFormat="1" ht="14.25">
      <c r="A78" s="47">
        <v>3</v>
      </c>
      <c r="B78" s="47" t="s">
        <v>269</v>
      </c>
      <c r="C78" t="s">
        <v>142</v>
      </c>
      <c r="D78" s="12">
        <v>22</v>
      </c>
      <c r="E78" s="12">
        <v>216</v>
      </c>
      <c r="F78" s="35">
        <v>307</v>
      </c>
      <c r="G78" s="8">
        <f>'[1]Группа 3'!G27</f>
        <v>12.818181818181818</v>
      </c>
      <c r="R78" s="7"/>
      <c r="S78" s="12"/>
      <c r="T78" s="12"/>
      <c r="V78" s="8"/>
      <c r="EM78" t="s">
        <v>270</v>
      </c>
      <c r="EN78" s="12">
        <v>31</v>
      </c>
      <c r="EO78" s="12">
        <v>58</v>
      </c>
      <c r="EP78" s="35">
        <v>78</v>
      </c>
      <c r="EQ78" s="8">
        <f>'[1]Группа 3'!FK27</f>
        <v>3.870967741935484</v>
      </c>
      <c r="FL78" t="s">
        <v>142</v>
      </c>
      <c r="FM78" s="12">
        <v>50</v>
      </c>
      <c r="FN78" s="12">
        <v>216</v>
      </c>
      <c r="FO78" s="35">
        <v>224</v>
      </c>
      <c r="FP78" s="8">
        <f>'[1]Группа 3'!GO27</f>
        <v>7.32</v>
      </c>
      <c r="GA78"/>
      <c r="GB78" s="12"/>
      <c r="GC78" s="12"/>
      <c r="GE78" s="8"/>
      <c r="GF78" t="s">
        <v>142</v>
      </c>
      <c r="GG78" s="12">
        <v>95</v>
      </c>
      <c r="GH78" s="12">
        <v>216</v>
      </c>
      <c r="GI78" s="35">
        <v>146</v>
      </c>
      <c r="GJ78" s="8">
        <f>'[1]Группа 3'!HS27</f>
        <v>5.273684210526316</v>
      </c>
    </row>
    <row r="79" spans="1:187" s="35" customFormat="1" ht="14.25">
      <c r="A79" s="47">
        <v>3</v>
      </c>
      <c r="B79" s="47" t="s">
        <v>132</v>
      </c>
      <c r="R79" t="s">
        <v>110</v>
      </c>
      <c r="S79" s="12">
        <v>86</v>
      </c>
      <c r="T79" s="12">
        <v>128</v>
      </c>
      <c r="U79" s="35">
        <v>41</v>
      </c>
      <c r="V79" s="8">
        <f>'[1]Группа 3'!Q11</f>
        <v>4.488372093023256</v>
      </c>
      <c r="EH79" t="s">
        <v>110</v>
      </c>
      <c r="EI79" s="12">
        <v>101</v>
      </c>
      <c r="EJ79" s="12">
        <v>128</v>
      </c>
      <c r="EK79" s="35">
        <v>23</v>
      </c>
      <c r="EL79" s="8">
        <f>'[1]Группа 3'!FF11</f>
        <v>4.267326732673268</v>
      </c>
      <c r="FL79"/>
      <c r="FM79" s="12"/>
      <c r="FN79" s="12"/>
      <c r="FP79" s="8"/>
      <c r="GA79"/>
      <c r="GB79" s="12"/>
      <c r="GC79" s="12"/>
      <c r="GE79" s="8"/>
    </row>
    <row r="80" spans="1:187" s="35" customFormat="1" ht="14.25">
      <c r="A80" s="47">
        <v>3</v>
      </c>
      <c r="B80" s="47" t="s">
        <v>331</v>
      </c>
      <c r="C80" t="s">
        <v>236</v>
      </c>
      <c r="D80" s="12">
        <v>45</v>
      </c>
      <c r="E80" s="12">
        <v>242</v>
      </c>
      <c r="F80" s="35">
        <v>185</v>
      </c>
      <c r="G80" s="8">
        <f>'[1]Группа 3'!G28</f>
        <v>8.377777777777778</v>
      </c>
      <c r="R80"/>
      <c r="S80" s="12"/>
      <c r="T80" s="12"/>
      <c r="V80" s="8"/>
      <c r="W80" t="s">
        <v>236</v>
      </c>
      <c r="X80" s="12">
        <v>196</v>
      </c>
      <c r="Y80" s="12">
        <v>242</v>
      </c>
      <c r="Z80" s="35">
        <v>38</v>
      </c>
      <c r="AA80" s="8">
        <f>'[1]Группа 3'!V28</f>
        <v>4.23469387755102</v>
      </c>
      <c r="EH80"/>
      <c r="EI80" s="12"/>
      <c r="EJ80" s="12"/>
      <c r="EL80" s="8"/>
      <c r="FB80" t="s">
        <v>236</v>
      </c>
      <c r="FC80" s="12">
        <v>7</v>
      </c>
      <c r="FD80" s="12">
        <v>242</v>
      </c>
      <c r="FE80" s="35">
        <v>333</v>
      </c>
      <c r="FF80" s="8">
        <f>'[1]Группа 3'!FZ28</f>
        <v>37.57142857142857</v>
      </c>
      <c r="FG80" t="s">
        <v>236</v>
      </c>
      <c r="FH80" s="12">
        <v>37</v>
      </c>
      <c r="FI80" s="12">
        <v>242</v>
      </c>
      <c r="FJ80" s="35">
        <v>184</v>
      </c>
      <c r="FK80" s="8">
        <f>'[1]Группа 3'!GE28</f>
        <v>9.54054054054054</v>
      </c>
      <c r="FL80" t="s">
        <v>332</v>
      </c>
      <c r="FM80" s="12">
        <v>40</v>
      </c>
      <c r="FN80" s="12">
        <v>49</v>
      </c>
      <c r="FO80" s="35">
        <v>18</v>
      </c>
      <c r="FP80" s="8">
        <f>'[1]Группа 3'!GO28</f>
        <v>3.2249999999999996</v>
      </c>
      <c r="GA80"/>
      <c r="GB80" s="12"/>
      <c r="GC80" s="12"/>
      <c r="GE80" s="8"/>
    </row>
    <row r="81" spans="1:187" s="35" customFormat="1" ht="14.25">
      <c r="A81" s="47">
        <v>3</v>
      </c>
      <c r="B81" s="47" t="s">
        <v>185</v>
      </c>
      <c r="R81" t="s">
        <v>142</v>
      </c>
      <c r="S81" s="12">
        <v>37</v>
      </c>
      <c r="T81" s="12">
        <v>45</v>
      </c>
      <c r="U81" s="35">
        <v>28</v>
      </c>
      <c r="V81" s="8">
        <f>'[1]Группа 3'!Q29</f>
        <v>4.216216216216216</v>
      </c>
      <c r="EH81"/>
      <c r="EI81" s="12"/>
      <c r="EJ81" s="12"/>
      <c r="EL81" s="8"/>
      <c r="FL81"/>
      <c r="FM81" s="12"/>
      <c r="FN81" s="12"/>
      <c r="FP81" s="8"/>
      <c r="GA81"/>
      <c r="GB81" s="12"/>
      <c r="GC81" s="12"/>
      <c r="GE81" s="8"/>
    </row>
    <row r="82" spans="1:187" s="35" customFormat="1" ht="14.25">
      <c r="A82" s="47">
        <v>3</v>
      </c>
      <c r="B82" s="47" t="s">
        <v>450</v>
      </c>
      <c r="R82"/>
      <c r="S82" s="12"/>
      <c r="T82" s="12"/>
      <c r="V82" s="8"/>
      <c r="BF82" t="s">
        <v>451</v>
      </c>
      <c r="BG82" s="12">
        <v>12</v>
      </c>
      <c r="BH82" s="12">
        <v>120</v>
      </c>
      <c r="BI82" s="35">
        <v>268</v>
      </c>
      <c r="BJ82" s="8">
        <f>'[1]Группа 3'!BT30</f>
        <v>13</v>
      </c>
      <c r="EH82"/>
      <c r="EI82" s="12"/>
      <c r="EJ82" s="12"/>
      <c r="EL82" s="8"/>
      <c r="FL82" t="s">
        <v>452</v>
      </c>
      <c r="FM82" s="12">
        <v>8</v>
      </c>
      <c r="FN82" s="12">
        <v>53</v>
      </c>
      <c r="FO82" s="35">
        <v>209</v>
      </c>
      <c r="FP82" s="8">
        <f>'[1]Группа 3'!GO30</f>
        <v>9.625</v>
      </c>
      <c r="GA82"/>
      <c r="GB82" s="12"/>
      <c r="GC82" s="12"/>
      <c r="GE82" s="8"/>
    </row>
    <row r="83" spans="1:187" s="35" customFormat="1" ht="14.25">
      <c r="A83" s="47">
        <v>1</v>
      </c>
      <c r="B83" s="47" t="s">
        <v>256</v>
      </c>
      <c r="C83" s="7" t="s">
        <v>257</v>
      </c>
      <c r="D83" s="12">
        <v>44</v>
      </c>
      <c r="E83" s="12">
        <v>74</v>
      </c>
      <c r="F83" s="35">
        <v>45</v>
      </c>
      <c r="G83" s="8">
        <f>'[1]Группа 1'!G9</f>
        <v>2.6818181818181817</v>
      </c>
      <c r="R83" s="7" t="s">
        <v>257</v>
      </c>
      <c r="S83" s="12">
        <v>72</v>
      </c>
      <c r="T83" s="12">
        <v>74</v>
      </c>
      <c r="U83" s="35">
        <v>11</v>
      </c>
      <c r="V83" s="8">
        <f>'[1]Группа 1'!L9</f>
        <v>2.0277777777777777</v>
      </c>
      <c r="DX83" s="7" t="s">
        <v>257</v>
      </c>
      <c r="DY83" s="12">
        <v>32</v>
      </c>
      <c r="DZ83" s="12">
        <v>74</v>
      </c>
      <c r="EA83" s="35">
        <v>80</v>
      </c>
      <c r="EB83" s="8">
        <f>'[1]Группа 1'!CD9</f>
        <v>3.3125</v>
      </c>
      <c r="EC83" s="7"/>
      <c r="ED83" s="12"/>
      <c r="EE83" s="12"/>
      <c r="EG83" s="8"/>
      <c r="EH83"/>
      <c r="EI83" s="12"/>
      <c r="EJ83" s="12"/>
      <c r="EL83" s="8"/>
      <c r="FL83"/>
      <c r="FM83" s="12"/>
      <c r="FN83" s="12"/>
      <c r="FP83" s="8"/>
      <c r="GA83"/>
      <c r="GB83" s="12"/>
      <c r="GC83" s="12"/>
      <c r="GE83" s="8"/>
    </row>
    <row r="84" spans="1:187" s="35" customFormat="1" ht="14.25">
      <c r="A84" s="47">
        <v>3</v>
      </c>
      <c r="B84" s="47" t="s">
        <v>308</v>
      </c>
      <c r="C84" t="s">
        <v>142</v>
      </c>
      <c r="D84" s="12">
        <v>111</v>
      </c>
      <c r="E84" s="12">
        <v>290</v>
      </c>
      <c r="F84" s="35">
        <v>152</v>
      </c>
      <c r="G84" s="8">
        <f>'[1]Группа 3'!G31</f>
        <v>5.612612612612613</v>
      </c>
      <c r="R84" s="7"/>
      <c r="S84" s="12"/>
      <c r="T84" s="12"/>
      <c r="V84" s="8"/>
      <c r="W84" t="s">
        <v>142</v>
      </c>
      <c r="X84" s="12">
        <v>264</v>
      </c>
      <c r="Y84" s="12">
        <v>290</v>
      </c>
      <c r="Z84" s="35">
        <v>23</v>
      </c>
      <c r="AA84" s="8">
        <f>'[1]Группа 3'!V31</f>
        <v>4.098484848484849</v>
      </c>
      <c r="DX84" s="7"/>
      <c r="DY84" s="12"/>
      <c r="DZ84" s="12"/>
      <c r="EB84" s="8"/>
      <c r="EC84" s="7"/>
      <c r="ED84" s="12"/>
      <c r="EE84" s="12"/>
      <c r="EG84" s="8"/>
      <c r="EH84"/>
      <c r="EI84" s="12"/>
      <c r="EJ84" s="12"/>
      <c r="EL84" s="8"/>
      <c r="EM84" t="s">
        <v>276</v>
      </c>
      <c r="EN84" s="12">
        <v>41</v>
      </c>
      <c r="EO84" s="12">
        <v>47</v>
      </c>
      <c r="EP84" s="35">
        <v>29</v>
      </c>
      <c r="EQ84" s="8">
        <f>'[1]Группа 3'!FK31</f>
        <v>3.1463414634146343</v>
      </c>
      <c r="FL84"/>
      <c r="FM84" s="12"/>
      <c r="FN84" s="12"/>
      <c r="FP84" s="8"/>
      <c r="GA84"/>
      <c r="GB84" s="12"/>
      <c r="GC84" s="12"/>
      <c r="GE84" s="8"/>
    </row>
    <row r="85" spans="1:187" s="35" customFormat="1" ht="14.25">
      <c r="A85" s="47">
        <v>3</v>
      </c>
      <c r="B85" s="47" t="s">
        <v>364</v>
      </c>
      <c r="C85"/>
      <c r="D85" s="12"/>
      <c r="E85" s="12"/>
      <c r="G85" s="8"/>
      <c r="H85" t="s">
        <v>365</v>
      </c>
      <c r="I85" s="12">
        <v>12</v>
      </c>
      <c r="J85" s="12">
        <v>21</v>
      </c>
      <c r="K85" s="35">
        <v>402</v>
      </c>
      <c r="L85" s="8">
        <f>'[1]Группа 3'!L32</f>
        <v>4.75</v>
      </c>
      <c r="R85" s="7"/>
      <c r="S85" s="12"/>
      <c r="T85" s="12"/>
      <c r="V85" s="8"/>
      <c r="W85" t="s">
        <v>366</v>
      </c>
      <c r="X85" s="12">
        <v>93</v>
      </c>
      <c r="Y85" s="12">
        <v>96</v>
      </c>
      <c r="Z85" s="35">
        <v>29</v>
      </c>
      <c r="AA85" s="8">
        <f>'[1]Группа 3'!V32</f>
        <v>4.032258064516129</v>
      </c>
      <c r="AB85" t="s">
        <v>372</v>
      </c>
      <c r="AC85" s="12">
        <v>11</v>
      </c>
      <c r="AD85" s="12">
        <v>34</v>
      </c>
      <c r="AE85" s="35">
        <v>145</v>
      </c>
      <c r="AF85" s="8">
        <f>'[1]Группа 3'!AA32</f>
        <v>6.090909090909091</v>
      </c>
      <c r="DX85" t="s">
        <v>367</v>
      </c>
      <c r="DY85" s="12">
        <v>24</v>
      </c>
      <c r="DZ85" s="12">
        <v>37</v>
      </c>
      <c r="EA85" s="35">
        <v>106</v>
      </c>
      <c r="EB85" s="8">
        <f>'[1]Группа 3'!GY32</f>
        <v>4.541666666666667</v>
      </c>
      <c r="EC85"/>
      <c r="ED85" s="12"/>
      <c r="EE85" s="12"/>
      <c r="EG85" s="8"/>
      <c r="EH85"/>
      <c r="EI85" s="12"/>
      <c r="EJ85" s="12"/>
      <c r="EL85" s="8"/>
      <c r="EM85"/>
      <c r="EN85" s="12"/>
      <c r="EO85" s="12"/>
      <c r="EQ85" s="8"/>
      <c r="FB85" t="s">
        <v>366</v>
      </c>
      <c r="FC85" s="12">
        <v>89</v>
      </c>
      <c r="FD85" s="12">
        <v>96</v>
      </c>
      <c r="FE85" s="35">
        <v>50</v>
      </c>
      <c r="FF85" s="8">
        <f>'[1]Группа 3'!FZ32</f>
        <v>4.078651685393258</v>
      </c>
      <c r="FL85"/>
      <c r="FM85" s="12"/>
      <c r="FN85" s="12"/>
      <c r="FP85" s="8"/>
      <c r="FQ85" t="s">
        <v>367</v>
      </c>
      <c r="FR85" s="12">
        <v>6</v>
      </c>
      <c r="FS85" s="12">
        <v>37</v>
      </c>
      <c r="FT85" s="35">
        <v>402</v>
      </c>
      <c r="FU85" s="8">
        <f>'[1]Группа 3'!GT32</f>
        <v>9.166666666666668</v>
      </c>
      <c r="GA85"/>
      <c r="GB85" s="12"/>
      <c r="GC85" s="12"/>
      <c r="GE85" s="8"/>
    </row>
    <row r="86" spans="1:187" s="35" customFormat="1" ht="14.25">
      <c r="A86" s="47">
        <v>3</v>
      </c>
      <c r="B86" s="47" t="s">
        <v>467</v>
      </c>
      <c r="C86" t="s">
        <v>196</v>
      </c>
      <c r="D86" s="12">
        <v>37</v>
      </c>
      <c r="E86" s="12">
        <v>214</v>
      </c>
      <c r="F86" s="35">
        <v>441</v>
      </c>
      <c r="G86" s="8">
        <f>'[1]Группа 3'!G33</f>
        <v>8.783783783783784</v>
      </c>
      <c r="H86"/>
      <c r="I86" s="12"/>
      <c r="J86" s="12"/>
      <c r="L86" s="8"/>
      <c r="R86" s="7"/>
      <c r="S86" s="12"/>
      <c r="T86" s="12"/>
      <c r="V86" s="8"/>
      <c r="W86"/>
      <c r="X86" s="12"/>
      <c r="Y86" s="12"/>
      <c r="AA86" s="8"/>
      <c r="AB86"/>
      <c r="AC86" s="12"/>
      <c r="AD86" s="12"/>
      <c r="AF86" s="8"/>
      <c r="DX86"/>
      <c r="DY86" s="12"/>
      <c r="DZ86" s="12"/>
      <c r="EB86" s="8"/>
      <c r="EC86"/>
      <c r="ED86" s="12"/>
      <c r="EE86" s="12"/>
      <c r="EG86" s="8"/>
      <c r="EH86"/>
      <c r="EI86" s="12"/>
      <c r="EJ86" s="12"/>
      <c r="EL86" s="8"/>
      <c r="EM86"/>
      <c r="EN86" s="12"/>
      <c r="EO86" s="12"/>
      <c r="EQ86" s="8"/>
      <c r="FB86" t="s">
        <v>196</v>
      </c>
      <c r="FC86" s="12">
        <v>171</v>
      </c>
      <c r="FD86" s="12">
        <v>214</v>
      </c>
      <c r="FE86" s="35">
        <v>101</v>
      </c>
      <c r="FF86" s="8">
        <f>'[1]Группа 3'!FZ33</f>
        <v>4.251461988304094</v>
      </c>
      <c r="FL86"/>
      <c r="FM86" s="12"/>
      <c r="FN86" s="12"/>
      <c r="FP86" s="8"/>
      <c r="FQ86"/>
      <c r="FR86" s="12"/>
      <c r="FS86" s="12"/>
      <c r="FU86" s="8"/>
      <c r="GA86"/>
      <c r="GB86" s="12"/>
      <c r="GC86" s="12"/>
      <c r="GE86" s="8"/>
    </row>
    <row r="87" spans="1:187" s="35" customFormat="1" ht="14.25">
      <c r="A87" s="47">
        <v>3</v>
      </c>
      <c r="B87" s="47" t="s">
        <v>468</v>
      </c>
      <c r="C87"/>
      <c r="D87" s="12"/>
      <c r="E87" s="12"/>
      <c r="G87" s="8"/>
      <c r="H87"/>
      <c r="I87" s="12"/>
      <c r="J87" s="12"/>
      <c r="L87" s="8"/>
      <c r="R87" s="7"/>
      <c r="S87" s="12"/>
      <c r="T87" s="12"/>
      <c r="V87" s="8"/>
      <c r="W87"/>
      <c r="X87" s="12"/>
      <c r="Y87" s="12"/>
      <c r="AA87" s="8"/>
      <c r="AB87"/>
      <c r="AC87" s="12"/>
      <c r="AD87" s="12"/>
      <c r="AF87" s="8"/>
      <c r="DX87"/>
      <c r="DY87" s="12"/>
      <c r="DZ87" s="12"/>
      <c r="EB87" s="8"/>
      <c r="EC87"/>
      <c r="ED87" s="12"/>
      <c r="EE87" s="12"/>
      <c r="EG87" s="8"/>
      <c r="EH87"/>
      <c r="EI87" s="12"/>
      <c r="EJ87" s="12"/>
      <c r="EL87" s="8"/>
      <c r="EM87"/>
      <c r="EN87" s="12"/>
      <c r="EO87" s="12"/>
      <c r="EQ87" s="8"/>
      <c r="FB87" t="s">
        <v>196</v>
      </c>
      <c r="FC87" s="12">
        <v>14</v>
      </c>
      <c r="FD87" s="12">
        <v>15</v>
      </c>
      <c r="FE87" s="35">
        <v>5</v>
      </c>
      <c r="FF87" s="8">
        <f>'[1]Группа 3'!FZ34</f>
        <v>4.071428571428571</v>
      </c>
      <c r="FL87"/>
      <c r="FM87" s="12"/>
      <c r="FN87" s="12"/>
      <c r="FP87" s="8"/>
      <c r="FQ87"/>
      <c r="FR87" s="12"/>
      <c r="FS87" s="12"/>
      <c r="FU87" s="8"/>
      <c r="GA87"/>
      <c r="GB87" s="12"/>
      <c r="GC87" s="12"/>
      <c r="GE87" s="8"/>
    </row>
    <row r="88" spans="1:187" s="35" customFormat="1" ht="14.25">
      <c r="A88" s="47">
        <v>1</v>
      </c>
      <c r="B88" s="47" t="s">
        <v>479</v>
      </c>
      <c r="C88"/>
      <c r="D88" s="12"/>
      <c r="E88" s="12"/>
      <c r="G88" s="8"/>
      <c r="H88"/>
      <c r="I88" s="12"/>
      <c r="J88" s="12"/>
      <c r="L88" s="8"/>
      <c r="R88" s="7"/>
      <c r="S88" s="12"/>
      <c r="T88" s="12"/>
      <c r="V88" s="8"/>
      <c r="W88"/>
      <c r="X88" s="12"/>
      <c r="Y88" s="12"/>
      <c r="AA88" s="8"/>
      <c r="AB88"/>
      <c r="AC88" s="12"/>
      <c r="AD88" s="12"/>
      <c r="AF88" s="8"/>
      <c r="DX88"/>
      <c r="DY88" s="12"/>
      <c r="DZ88" s="12"/>
      <c r="EB88" s="8"/>
      <c r="EC88"/>
      <c r="ED88" s="12"/>
      <c r="EE88" s="12"/>
      <c r="EG88" s="8"/>
      <c r="EH88"/>
      <c r="EI88" s="12"/>
      <c r="EJ88" s="12"/>
      <c r="EL88" s="8"/>
      <c r="EM88"/>
      <c r="EN88" s="12"/>
      <c r="EO88" s="12"/>
      <c r="EQ88" s="8"/>
      <c r="FB88" s="7" t="s">
        <v>480</v>
      </c>
      <c r="FC88" s="12">
        <v>9</v>
      </c>
      <c r="FD88" s="12">
        <v>13</v>
      </c>
      <c r="FE88" s="35">
        <v>299</v>
      </c>
      <c r="FF88" s="8">
        <f>'[1]Группа 1'!DC10</f>
        <v>2.4444444444444446</v>
      </c>
      <c r="FL88"/>
      <c r="FM88" s="12"/>
      <c r="FN88" s="12"/>
      <c r="FP88" s="8"/>
      <c r="FQ88"/>
      <c r="FR88" s="12"/>
      <c r="FS88" s="12"/>
      <c r="FU88" s="8"/>
      <c r="GA88"/>
      <c r="GB88" s="12"/>
      <c r="GC88" s="12"/>
      <c r="GE88" s="8"/>
    </row>
    <row r="89" spans="1:197" s="35" customFormat="1" ht="14.25">
      <c r="A89" s="47">
        <v>5</v>
      </c>
      <c r="B89" s="47" t="s">
        <v>173</v>
      </c>
      <c r="C89" t="s">
        <v>174</v>
      </c>
      <c r="D89" s="12">
        <v>34</v>
      </c>
      <c r="E89" s="12">
        <v>136</v>
      </c>
      <c r="F89" s="35">
        <v>588</v>
      </c>
      <c r="G89" s="8">
        <f>'[1]Группа 5'!G15</f>
        <v>9</v>
      </c>
      <c r="R89"/>
      <c r="S89" s="12"/>
      <c r="T89" s="12"/>
      <c r="V89" s="8"/>
      <c r="AB89" t="s">
        <v>175</v>
      </c>
      <c r="AC89" s="12">
        <v>16</v>
      </c>
      <c r="AD89" s="12">
        <v>90</v>
      </c>
      <c r="AE89" s="35">
        <v>312</v>
      </c>
      <c r="AF89" s="8">
        <f>'[1]Группа 5'!AF15</f>
        <v>10.625</v>
      </c>
      <c r="AG89" t="s">
        <v>91</v>
      </c>
      <c r="AH89" s="12">
        <v>15</v>
      </c>
      <c r="AI89" s="12">
        <v>25</v>
      </c>
      <c r="AJ89" s="35">
        <v>1051</v>
      </c>
      <c r="AK89" s="8">
        <f>'[1]Группа 5'!AU15</f>
        <v>6.666666666666667</v>
      </c>
      <c r="AL89" t="s">
        <v>91</v>
      </c>
      <c r="AM89" s="12">
        <v>15</v>
      </c>
      <c r="AN89" s="12">
        <v>25</v>
      </c>
      <c r="AO89" s="35">
        <v>1051</v>
      </c>
      <c r="AP89" s="8">
        <f>'[1]Группа 5'!AZ15</f>
        <v>6.666666666666667</v>
      </c>
      <c r="BU89" t="s">
        <v>176</v>
      </c>
      <c r="BV89" s="12">
        <v>15</v>
      </c>
      <c r="BW89" s="12">
        <v>25</v>
      </c>
      <c r="BX89" s="35">
        <v>1051</v>
      </c>
      <c r="BY89" s="8">
        <f>'[1]Группа 5'!BJ15</f>
        <v>6.666666666666667</v>
      </c>
      <c r="DX89" t="s">
        <v>91</v>
      </c>
      <c r="DY89" s="12">
        <v>15</v>
      </c>
      <c r="DZ89" s="12">
        <v>25</v>
      </c>
      <c r="EA89" s="35">
        <v>1051</v>
      </c>
      <c r="EB89" s="8">
        <f>'[1]Группа 5'!EB15</f>
        <v>6.666666666666667</v>
      </c>
      <c r="EC89"/>
      <c r="ED89" s="12"/>
      <c r="EE89" s="12"/>
      <c r="EG89" s="8"/>
      <c r="EH89"/>
      <c r="EI89" s="12"/>
      <c r="EJ89" s="12"/>
      <c r="EL89" s="8"/>
      <c r="EW89" t="s">
        <v>177</v>
      </c>
      <c r="EX89" s="12">
        <v>20</v>
      </c>
      <c r="EY89" s="12">
        <v>81</v>
      </c>
      <c r="EZ89" s="35">
        <v>375</v>
      </c>
      <c r="FA89" s="8">
        <f>'[1]Группа 5'!DC15</f>
        <v>9.05</v>
      </c>
      <c r="FG89" t="s">
        <v>174</v>
      </c>
      <c r="FH89" s="12">
        <v>134</v>
      </c>
      <c r="FI89" s="12">
        <v>136</v>
      </c>
      <c r="FJ89" s="35">
        <v>11</v>
      </c>
      <c r="FK89" s="8">
        <f>'[1]Группа 5'!DM15</f>
        <v>6.014925373134329</v>
      </c>
      <c r="FL89" t="s">
        <v>174</v>
      </c>
      <c r="FM89" s="12">
        <v>81</v>
      </c>
      <c r="FN89" s="12">
        <v>136</v>
      </c>
      <c r="FO89" s="35">
        <v>178</v>
      </c>
      <c r="FP89" s="8">
        <f>'[1]Группа 5'!DR15</f>
        <v>6.679012345679013</v>
      </c>
      <c r="GA89"/>
      <c r="GB89" s="12"/>
      <c r="GC89" s="12"/>
      <c r="GE89" s="8"/>
      <c r="GF89" t="s">
        <v>91</v>
      </c>
      <c r="GG89" s="12">
        <v>15</v>
      </c>
      <c r="GH89" s="12">
        <v>25</v>
      </c>
      <c r="GI89" s="35">
        <v>1051</v>
      </c>
      <c r="GJ89" s="8">
        <f>'[1]Группа 5'!EQ15</f>
        <v>6.666666666666667</v>
      </c>
      <c r="GK89" t="s">
        <v>91</v>
      </c>
      <c r="GL89" s="12">
        <v>15</v>
      </c>
      <c r="GM89" s="12">
        <v>25</v>
      </c>
      <c r="GN89" s="35">
        <v>1051</v>
      </c>
      <c r="GO89" s="8">
        <f>'[1]Группа 5'!EL15</f>
        <v>6.666666666666667</v>
      </c>
    </row>
    <row r="90" spans="1:197" s="35" customFormat="1" ht="14.25">
      <c r="A90" s="47">
        <v>5</v>
      </c>
      <c r="B90" s="47" t="s">
        <v>407</v>
      </c>
      <c r="C90" t="s">
        <v>408</v>
      </c>
      <c r="D90" s="12">
        <v>54</v>
      </c>
      <c r="E90" s="12">
        <v>165</v>
      </c>
      <c r="F90" s="35">
        <v>631</v>
      </c>
      <c r="G90" s="8">
        <f>'[1]Группа 5'!G16</f>
        <v>8.055555555555555</v>
      </c>
      <c r="H90" t="s">
        <v>409</v>
      </c>
      <c r="I90" s="12">
        <v>15</v>
      </c>
      <c r="J90" s="12">
        <v>99</v>
      </c>
      <c r="K90" s="35">
        <v>1524</v>
      </c>
      <c r="L90" s="8">
        <f>'[1]Группа 5'!L16</f>
        <v>11.6</v>
      </c>
      <c r="W90" t="s">
        <v>402</v>
      </c>
      <c r="X90" s="12">
        <v>53</v>
      </c>
      <c r="Y90" s="12">
        <v>65</v>
      </c>
      <c r="Z90" s="35">
        <v>158</v>
      </c>
      <c r="AA90" s="8">
        <f>'[1]Группа 5'!AA16</f>
        <v>6.226415094339623</v>
      </c>
      <c r="AB90" t="s">
        <v>410</v>
      </c>
      <c r="AC90" s="12">
        <v>55</v>
      </c>
      <c r="AD90" s="12">
        <v>113</v>
      </c>
      <c r="AE90" s="35">
        <v>292</v>
      </c>
      <c r="AF90" s="8">
        <f>'[1]Группа 5'!AF16</f>
        <v>7.054545454545455</v>
      </c>
      <c r="AG90" t="s">
        <v>91</v>
      </c>
      <c r="AH90" s="12">
        <v>16</v>
      </c>
      <c r="AI90" s="12">
        <v>34</v>
      </c>
      <c r="AJ90" s="35">
        <v>1537</v>
      </c>
      <c r="AK90" s="8">
        <f>'[1]Группа 5'!AU16</f>
        <v>7.125</v>
      </c>
      <c r="AL90" t="s">
        <v>91</v>
      </c>
      <c r="AM90" s="12">
        <v>16</v>
      </c>
      <c r="AN90" s="12">
        <v>34</v>
      </c>
      <c r="AO90" s="35">
        <v>1537</v>
      </c>
      <c r="AP90" s="8">
        <f>'[1]Группа 5'!AZ16</f>
        <v>7.125</v>
      </c>
      <c r="BF90" t="s">
        <v>91</v>
      </c>
      <c r="BG90" s="12">
        <v>16</v>
      </c>
      <c r="BH90" s="12">
        <v>34</v>
      </c>
      <c r="BI90" s="35">
        <v>1537</v>
      </c>
      <c r="BJ90" s="8">
        <f>'[1]Группа 5'!BE16</f>
        <v>7.125</v>
      </c>
      <c r="BU90" t="s">
        <v>283</v>
      </c>
      <c r="BV90" s="12">
        <v>16</v>
      </c>
      <c r="BW90" s="12">
        <v>34</v>
      </c>
      <c r="BX90" s="35">
        <v>1537</v>
      </c>
      <c r="BY90" s="8">
        <f>'[1]Группа 5'!BJ16</f>
        <v>7.125</v>
      </c>
      <c r="CE90" t="s">
        <v>283</v>
      </c>
      <c r="CF90" s="12">
        <v>34</v>
      </c>
      <c r="CG90" s="12">
        <v>34</v>
      </c>
      <c r="CH90" s="35">
        <v>103</v>
      </c>
      <c r="CI90" s="8">
        <f>'[1]Группа 5'!BO16</f>
        <v>6</v>
      </c>
      <c r="CJ90" t="s">
        <v>16</v>
      </c>
      <c r="CK90" s="12">
        <v>34</v>
      </c>
      <c r="CL90" s="12">
        <v>34</v>
      </c>
      <c r="CM90" s="35">
        <v>103</v>
      </c>
      <c r="CN90" s="8">
        <f>'[1]Группа 5'!BT16</f>
        <v>6</v>
      </c>
      <c r="DI90" t="s">
        <v>16</v>
      </c>
      <c r="DJ90" s="12">
        <v>28</v>
      </c>
      <c r="DK90" s="12">
        <v>31</v>
      </c>
      <c r="DL90" s="35">
        <v>103</v>
      </c>
      <c r="DM90" s="8">
        <f>'[1]Группа 5'!CI16</f>
        <v>6</v>
      </c>
      <c r="DS90" t="s">
        <v>408</v>
      </c>
      <c r="DT90" s="12">
        <v>17</v>
      </c>
      <c r="DU90" s="12">
        <v>165</v>
      </c>
      <c r="DV90" s="35">
        <v>1339</v>
      </c>
      <c r="DW90" s="8">
        <f>'[1]Группа 5'!CN16</f>
        <v>14.705882352941176</v>
      </c>
      <c r="DX90" t="s">
        <v>91</v>
      </c>
      <c r="DY90" s="12">
        <v>16</v>
      </c>
      <c r="DZ90" s="12">
        <v>34</v>
      </c>
      <c r="EA90" s="35">
        <v>1537</v>
      </c>
      <c r="EB90" s="8">
        <f>'[1]Группа 5'!EB16</f>
        <v>7.125</v>
      </c>
      <c r="EC90"/>
      <c r="ED90" s="12"/>
      <c r="EE90" s="12"/>
      <c r="EG90" s="8"/>
      <c r="EH90"/>
      <c r="EI90" s="12"/>
      <c r="EJ90" s="12"/>
      <c r="EL90" s="8"/>
      <c r="EM90" t="s">
        <v>408</v>
      </c>
      <c r="EN90" s="12">
        <v>111</v>
      </c>
      <c r="EO90" s="12">
        <v>165</v>
      </c>
      <c r="EP90" s="35">
        <v>337</v>
      </c>
      <c r="EQ90" s="8">
        <f>'[1]Группа 5'!CX16</f>
        <v>6.486486486486486</v>
      </c>
      <c r="EW90"/>
      <c r="EX90" s="12"/>
      <c r="EY90" s="12"/>
      <c r="FA90" s="8"/>
      <c r="FB90" t="s">
        <v>88</v>
      </c>
      <c r="FC90" s="12">
        <v>17</v>
      </c>
      <c r="FD90" s="12">
        <v>165</v>
      </c>
      <c r="FE90" s="35">
        <v>1339</v>
      </c>
      <c r="FF90" s="8">
        <f>'[1]Группа 5'!DH16</f>
        <v>14.705882352941176</v>
      </c>
      <c r="FG90"/>
      <c r="FH90" s="12"/>
      <c r="FI90" s="12"/>
      <c r="FK90" s="8"/>
      <c r="FL90" t="s">
        <v>408</v>
      </c>
      <c r="FM90" s="12">
        <v>86</v>
      </c>
      <c r="FN90" s="12">
        <v>165</v>
      </c>
      <c r="FO90" s="35">
        <v>387</v>
      </c>
      <c r="FP90" s="8">
        <f>'[1]Группа 5'!DR16</f>
        <v>6.9186046511627906</v>
      </c>
      <c r="FQ90" t="s">
        <v>411</v>
      </c>
      <c r="FR90" s="12">
        <v>16</v>
      </c>
      <c r="FS90" s="12">
        <v>53</v>
      </c>
      <c r="FT90" s="35">
        <v>1513</v>
      </c>
      <c r="FU90" s="8">
        <f>'[1]Группа 5'!DW16</f>
        <v>8.3125</v>
      </c>
      <c r="FV90" t="s">
        <v>408</v>
      </c>
      <c r="FW90" s="12">
        <v>39</v>
      </c>
      <c r="FX90" s="12">
        <v>165</v>
      </c>
      <c r="FY90" s="35">
        <v>778</v>
      </c>
      <c r="FZ90" s="8">
        <f>'[1]Группа 5'!EG16</f>
        <v>9.23076923076923</v>
      </c>
      <c r="GA90"/>
      <c r="GB90" s="12"/>
      <c r="GC90" s="12"/>
      <c r="GE90" s="8"/>
      <c r="GF90" t="s">
        <v>91</v>
      </c>
      <c r="GG90" s="12">
        <v>16</v>
      </c>
      <c r="GH90" s="12">
        <v>34</v>
      </c>
      <c r="GI90" s="35">
        <v>1537</v>
      </c>
      <c r="GJ90" s="8">
        <f>'[1]Группа 5'!EQ16</f>
        <v>7.125</v>
      </c>
      <c r="GK90"/>
      <c r="GL90" s="12"/>
      <c r="GM90" s="12"/>
      <c r="GO90" s="8"/>
    </row>
    <row r="91" spans="1:197" s="35" customFormat="1" ht="14.25">
      <c r="A91" s="47">
        <v>5</v>
      </c>
      <c r="B91" s="47" t="s">
        <v>407</v>
      </c>
      <c r="C91"/>
      <c r="D91" s="12"/>
      <c r="E91" s="12"/>
      <c r="G91" s="8"/>
      <c r="R91"/>
      <c r="S91" s="12"/>
      <c r="T91" s="12"/>
      <c r="V91" s="8"/>
      <c r="AB91"/>
      <c r="AC91" s="12"/>
      <c r="AD91" s="12"/>
      <c r="AF91" s="8"/>
      <c r="AG91"/>
      <c r="AH91" s="12"/>
      <c r="AI91" s="12"/>
      <c r="AK91" s="8"/>
      <c r="AL91"/>
      <c r="AM91" s="12"/>
      <c r="AN91" s="12"/>
      <c r="AP91" s="8"/>
      <c r="BU91"/>
      <c r="BV91" s="12"/>
      <c r="BW91" s="12"/>
      <c r="BY91" s="8"/>
      <c r="DX91" t="s">
        <v>412</v>
      </c>
      <c r="DY91" s="12">
        <v>13</v>
      </c>
      <c r="DZ91" s="12">
        <v>32</v>
      </c>
      <c r="EA91" s="35">
        <v>250</v>
      </c>
      <c r="EB91" s="8">
        <f>'[1]Группа 5'!EB17</f>
        <v>7.461538461538462</v>
      </c>
      <c r="EC91"/>
      <c r="ED91" s="12"/>
      <c r="EE91" s="12"/>
      <c r="EG91" s="8"/>
      <c r="EH91"/>
      <c r="EI91" s="12"/>
      <c r="EJ91" s="12"/>
      <c r="EL91" s="8"/>
      <c r="EW91"/>
      <c r="EX91" s="12"/>
      <c r="EY91" s="12"/>
      <c r="FA91" s="8"/>
      <c r="FG91"/>
      <c r="FH91" s="12"/>
      <c r="FI91" s="12"/>
      <c r="FK91" s="8"/>
      <c r="FL91"/>
      <c r="FM91" s="12"/>
      <c r="FN91" s="12"/>
      <c r="FP91" s="8"/>
      <c r="GA91"/>
      <c r="GB91" s="12"/>
      <c r="GC91" s="12"/>
      <c r="GE91" s="8"/>
      <c r="GF91"/>
      <c r="GG91" s="12"/>
      <c r="GH91" s="12"/>
      <c r="GJ91" s="8"/>
      <c r="GK91"/>
      <c r="GL91" s="12"/>
      <c r="GM91" s="12"/>
      <c r="GO91" s="8"/>
    </row>
    <row r="92" spans="1:197" s="35" customFormat="1" ht="14.25">
      <c r="A92" s="47">
        <v>3</v>
      </c>
      <c r="B92" s="47" t="s">
        <v>462</v>
      </c>
      <c r="C92"/>
      <c r="D92" s="12"/>
      <c r="E92" s="12"/>
      <c r="G92" s="8"/>
      <c r="R92"/>
      <c r="S92" s="12"/>
      <c r="T92" s="12"/>
      <c r="V92" s="8"/>
      <c r="AB92"/>
      <c r="AC92" s="12"/>
      <c r="AD92" s="12"/>
      <c r="AF92" s="8"/>
      <c r="AG92"/>
      <c r="AH92" s="12"/>
      <c r="AI92" s="12"/>
      <c r="AK92" s="8"/>
      <c r="AL92"/>
      <c r="AM92" s="12"/>
      <c r="AN92" s="12"/>
      <c r="AP92" s="8"/>
      <c r="BU92"/>
      <c r="BV92" s="12"/>
      <c r="BW92" s="12"/>
      <c r="BY92" s="8"/>
      <c r="DX92"/>
      <c r="DY92" s="12"/>
      <c r="DZ92" s="12"/>
      <c r="EB92" s="8"/>
      <c r="EC92"/>
      <c r="ED92" s="12"/>
      <c r="EE92" s="12"/>
      <c r="EG92" s="8"/>
      <c r="EH92"/>
      <c r="EI92" s="12"/>
      <c r="EJ92" s="12"/>
      <c r="EL92" s="8"/>
      <c r="EW92"/>
      <c r="EX92" s="12"/>
      <c r="EY92" s="12"/>
      <c r="FA92" s="8"/>
      <c r="FG92"/>
      <c r="FH92" s="12"/>
      <c r="FI92" s="12"/>
      <c r="FK92" s="8"/>
      <c r="FL92"/>
      <c r="FM92" s="12"/>
      <c r="FN92" s="12"/>
      <c r="FP92" s="8"/>
      <c r="GA92"/>
      <c r="GB92" s="12"/>
      <c r="GC92" s="12"/>
      <c r="GE92" s="8"/>
      <c r="GF92"/>
      <c r="GG92" s="12"/>
      <c r="GH92" s="12"/>
      <c r="GJ92" s="8"/>
      <c r="GK92"/>
      <c r="GL92" s="12"/>
      <c r="GM92" s="12"/>
      <c r="GO92" s="8"/>
    </row>
    <row r="93" spans="1:172" s="35" customFormat="1" ht="14.25">
      <c r="A93" s="35">
        <v>3</v>
      </c>
      <c r="B93" s="35" t="s">
        <v>112</v>
      </c>
      <c r="C93" t="s">
        <v>100</v>
      </c>
      <c r="D93" s="12">
        <v>44</v>
      </c>
      <c r="E93" s="12">
        <v>89</v>
      </c>
      <c r="F93" s="35">
        <v>252</v>
      </c>
      <c r="G93" s="8">
        <f>'[1]Группа 3'!G36</f>
        <v>5.022727272727273</v>
      </c>
      <c r="R93" t="s">
        <v>100</v>
      </c>
      <c r="S93" s="12">
        <v>79</v>
      </c>
      <c r="T93" s="12">
        <v>89</v>
      </c>
      <c r="U93" s="35">
        <v>85</v>
      </c>
      <c r="V93" s="8">
        <f>'[1]Группа 3'!Q36</f>
        <v>4.1265822784810124</v>
      </c>
      <c r="CE93" t="s">
        <v>113</v>
      </c>
      <c r="CF93" s="12">
        <v>11</v>
      </c>
      <c r="CG93" s="12">
        <v>11</v>
      </c>
      <c r="CH93" s="35">
        <v>70</v>
      </c>
      <c r="CI93" s="8">
        <f>'[1]Группа 3'!DM36</f>
        <v>4</v>
      </c>
      <c r="CJ93" t="s">
        <v>16</v>
      </c>
      <c r="CK93" s="12">
        <v>11</v>
      </c>
      <c r="CL93" s="12">
        <v>11</v>
      </c>
      <c r="CM93" s="35">
        <v>70</v>
      </c>
      <c r="CN93" s="8">
        <f>'[1]Группа 3'!DR36</f>
        <v>4</v>
      </c>
      <c r="CY93" t="s">
        <v>16</v>
      </c>
      <c r="CZ93" s="12">
        <v>11</v>
      </c>
      <c r="DA93" s="12">
        <v>11</v>
      </c>
      <c r="DB93" s="35">
        <v>70</v>
      </c>
      <c r="DC93" s="8">
        <f>'[1]Группа 3'!EB36</f>
        <v>4</v>
      </c>
      <c r="DD93" t="s">
        <v>16</v>
      </c>
      <c r="DE93" s="12">
        <v>11</v>
      </c>
      <c r="DF93" s="12">
        <v>11</v>
      </c>
      <c r="DG93" s="35">
        <v>70</v>
      </c>
      <c r="DH93" s="8">
        <f>'[1]Группа 3'!EL36</f>
        <v>4</v>
      </c>
      <c r="DI93" t="s">
        <v>16</v>
      </c>
      <c r="DJ93" s="12">
        <v>11</v>
      </c>
      <c r="DK93" s="12">
        <v>11</v>
      </c>
      <c r="DL93" s="35">
        <v>70</v>
      </c>
      <c r="DM93" s="8">
        <f>'[1]Группа 3'!EV36</f>
        <v>4</v>
      </c>
      <c r="DN93"/>
      <c r="DO93" s="12"/>
      <c r="DP93" s="12"/>
      <c r="DR93" s="8"/>
      <c r="FB93" t="s">
        <v>463</v>
      </c>
      <c r="FC93" s="12">
        <v>4</v>
      </c>
      <c r="FD93" s="12">
        <v>9</v>
      </c>
      <c r="FE93" s="35">
        <v>31</v>
      </c>
      <c r="FF93" s="8">
        <f>'[1]Группа 3'!FZ35</f>
        <v>5.25</v>
      </c>
      <c r="FL93" t="s">
        <v>100</v>
      </c>
      <c r="FM93" s="12">
        <v>42</v>
      </c>
      <c r="FN93" s="12">
        <v>89</v>
      </c>
      <c r="FO93" s="35">
        <v>251</v>
      </c>
      <c r="FP93" s="8">
        <f>'[1]Группа 3'!GO36</f>
        <v>5.119047619047619</v>
      </c>
    </row>
    <row r="94" spans="1:172" s="35" customFormat="1" ht="14.25">
      <c r="A94" s="35">
        <v>3</v>
      </c>
      <c r="B94" s="35" t="s">
        <v>431</v>
      </c>
      <c r="C94"/>
      <c r="D94" s="12"/>
      <c r="E94" s="12"/>
      <c r="G94" s="8"/>
      <c r="R94"/>
      <c r="S94" s="12"/>
      <c r="T94" s="12"/>
      <c r="V94" s="8"/>
      <c r="BF94" t="s">
        <v>432</v>
      </c>
      <c r="BG94" s="12">
        <v>7</v>
      </c>
      <c r="BH94" s="12">
        <v>37</v>
      </c>
      <c r="BI94" s="35">
        <v>391</v>
      </c>
      <c r="BJ94" s="8">
        <f>'[1]Группа 3'!BT37</f>
        <v>8.285714285714285</v>
      </c>
      <c r="CE94"/>
      <c r="CF94" s="12"/>
      <c r="CG94" s="12"/>
      <c r="CI94" s="8"/>
      <c r="CJ94"/>
      <c r="CK94" s="12"/>
      <c r="CL94" s="12"/>
      <c r="CN94" s="8"/>
      <c r="CY94"/>
      <c r="CZ94" s="12"/>
      <c r="DA94" s="12"/>
      <c r="DC94" s="8"/>
      <c r="DD94"/>
      <c r="DE94" s="12"/>
      <c r="DF94" s="12"/>
      <c r="DH94" s="8"/>
      <c r="DI94"/>
      <c r="DJ94" s="12"/>
      <c r="DK94" s="12"/>
      <c r="DM94" s="8"/>
      <c r="DN94"/>
      <c r="DO94" s="12"/>
      <c r="DP94" s="12"/>
      <c r="DR94" s="8"/>
      <c r="FL94" t="s">
        <v>432</v>
      </c>
      <c r="FM94" s="12">
        <v>12</v>
      </c>
      <c r="FN94" s="12">
        <v>37</v>
      </c>
      <c r="FO94" s="35">
        <v>311</v>
      </c>
      <c r="FP94" s="8">
        <f>'[1]Группа 3'!GO37</f>
        <v>6.083333333333334</v>
      </c>
    </row>
    <row r="95" spans="1:182" s="35" customFormat="1" ht="14.25">
      <c r="A95" s="35">
        <v>3</v>
      </c>
      <c r="B95" s="35" t="s">
        <v>114</v>
      </c>
      <c r="C95" t="s">
        <v>115</v>
      </c>
      <c r="D95" s="12">
        <v>17</v>
      </c>
      <c r="E95" s="12">
        <v>97</v>
      </c>
      <c r="F95" s="35">
        <v>583</v>
      </c>
      <c r="G95" s="8">
        <f>'[1]Группа 3'!G38</f>
        <v>8.705882352941178</v>
      </c>
      <c r="R95" t="s">
        <v>116</v>
      </c>
      <c r="S95" s="12">
        <v>56</v>
      </c>
      <c r="T95" s="12">
        <v>64</v>
      </c>
      <c r="U95" s="35">
        <v>80</v>
      </c>
      <c r="V95" s="8">
        <f>'[1]Группа 3'!Q38</f>
        <v>4.142857142857142</v>
      </c>
      <c r="CE95" t="s">
        <v>117</v>
      </c>
      <c r="CF95" s="12">
        <v>18</v>
      </c>
      <c r="CG95" s="12">
        <v>19</v>
      </c>
      <c r="CH95" s="35">
        <v>45</v>
      </c>
      <c r="CI95" s="8">
        <f>'[1]Группа 3'!DM38</f>
        <v>4.055555555555555</v>
      </c>
      <c r="CJ95" t="s">
        <v>16</v>
      </c>
      <c r="CK95" s="12">
        <v>18</v>
      </c>
      <c r="CL95" s="12">
        <v>19</v>
      </c>
      <c r="CM95" s="35">
        <v>45</v>
      </c>
      <c r="CN95" s="8">
        <f>'[1]Группа 3'!DR38</f>
        <v>4.055555555555555</v>
      </c>
      <c r="CY95" t="s">
        <v>16</v>
      </c>
      <c r="CZ95" s="12">
        <v>18</v>
      </c>
      <c r="DA95" s="12">
        <v>19</v>
      </c>
      <c r="DB95" s="35">
        <v>45</v>
      </c>
      <c r="DC95" s="8">
        <f>'[1]Группа 3'!EB38</f>
        <v>4.055555555555555</v>
      </c>
      <c r="DI95" t="s">
        <v>16</v>
      </c>
      <c r="DJ95" s="12">
        <v>18</v>
      </c>
      <c r="DK95" s="12">
        <v>19</v>
      </c>
      <c r="DL95" s="35">
        <v>45</v>
      </c>
      <c r="DM95" s="8">
        <f>'[1]Группа 3'!EV38</f>
        <v>4.055555555555555</v>
      </c>
      <c r="FL95" t="s">
        <v>115</v>
      </c>
      <c r="FM95" s="12">
        <v>49</v>
      </c>
      <c r="FN95" s="12">
        <v>97</v>
      </c>
      <c r="FO95" s="35">
        <v>328</v>
      </c>
      <c r="FP95" s="8">
        <f>'[1]Группа 3'!GO38</f>
        <v>4.979591836734694</v>
      </c>
      <c r="FV95" t="s">
        <v>118</v>
      </c>
      <c r="FW95" s="12">
        <v>55</v>
      </c>
      <c r="FX95" s="12">
        <v>78</v>
      </c>
      <c r="FY95" s="35">
        <v>169</v>
      </c>
      <c r="FZ95" s="8">
        <f>'[1]Группа 3'!HI38</f>
        <v>4.418181818181818</v>
      </c>
    </row>
    <row r="96" spans="1:182" s="35" customFormat="1" ht="14.25">
      <c r="A96" s="35">
        <v>3</v>
      </c>
      <c r="B96" s="35" t="s">
        <v>345</v>
      </c>
      <c r="C96" t="s">
        <v>346</v>
      </c>
      <c r="D96" s="12">
        <v>13</v>
      </c>
      <c r="E96" s="12">
        <v>54</v>
      </c>
      <c r="F96" s="35">
        <v>392</v>
      </c>
      <c r="G96" s="8">
        <f>'[1]Группа 3'!G39</f>
        <v>7.153846153846154</v>
      </c>
      <c r="R96" t="s">
        <v>347</v>
      </c>
      <c r="S96" s="12">
        <v>27</v>
      </c>
      <c r="T96" s="12">
        <v>40</v>
      </c>
      <c r="U96" s="35">
        <v>105</v>
      </c>
      <c r="V96" s="8">
        <f>'[1]Группа 3'!Q39</f>
        <v>4.481481481481481</v>
      </c>
      <c r="CE96"/>
      <c r="CF96" s="12"/>
      <c r="CG96" s="12"/>
      <c r="CI96" s="8"/>
      <c r="CJ96"/>
      <c r="CK96" s="12"/>
      <c r="CL96" s="12"/>
      <c r="CN96" s="8"/>
      <c r="CY96"/>
      <c r="CZ96" s="12"/>
      <c r="DA96" s="12"/>
      <c r="DC96" s="8"/>
      <c r="DI96"/>
      <c r="DJ96" s="12"/>
      <c r="DK96" s="12"/>
      <c r="DM96" s="8"/>
      <c r="FL96" t="s">
        <v>346</v>
      </c>
      <c r="FM96" s="12">
        <v>25</v>
      </c>
      <c r="FN96" s="12">
        <v>54</v>
      </c>
      <c r="FO96" s="35">
        <v>280</v>
      </c>
      <c r="FP96" s="8">
        <f>'[1]Группа 3'!GO39</f>
        <v>5.16</v>
      </c>
      <c r="FV96"/>
      <c r="FW96" s="12"/>
      <c r="FX96" s="12"/>
      <c r="FZ96" s="8"/>
    </row>
    <row r="97" spans="1:182" s="35" customFormat="1" ht="14.25">
      <c r="A97" s="35">
        <v>3</v>
      </c>
      <c r="B97" s="35" t="s">
        <v>222</v>
      </c>
      <c r="C97" t="s">
        <v>223</v>
      </c>
      <c r="D97" s="12">
        <v>46</v>
      </c>
      <c r="E97" s="12">
        <v>66</v>
      </c>
      <c r="F97" s="35">
        <v>171</v>
      </c>
      <c r="G97" s="8">
        <f>'[1]Группа 3'!G40</f>
        <v>4.434782608695652</v>
      </c>
      <c r="R97" t="s">
        <v>223</v>
      </c>
      <c r="S97" s="12">
        <v>62</v>
      </c>
      <c r="T97" s="12">
        <v>66</v>
      </c>
      <c r="U97" s="35">
        <v>51</v>
      </c>
      <c r="V97" s="8">
        <f>'[1]Группа 3'!Q40</f>
        <v>4.064516129032258</v>
      </c>
      <c r="CE97"/>
      <c r="CF97" s="12"/>
      <c r="CG97" s="12"/>
      <c r="CI97" s="8"/>
      <c r="FB97" t="s">
        <v>348</v>
      </c>
      <c r="FC97" s="12">
        <v>15</v>
      </c>
      <c r="FD97" s="12">
        <v>20</v>
      </c>
      <c r="FE97" s="35">
        <v>151</v>
      </c>
      <c r="FF97" s="8">
        <f>'[1]Группа 3'!FZ39</f>
        <v>4.333333333333333</v>
      </c>
      <c r="FL97" t="s">
        <v>223</v>
      </c>
      <c r="FM97" s="12">
        <v>21</v>
      </c>
      <c r="FN97" s="12">
        <v>66</v>
      </c>
      <c r="FO97" s="35">
        <v>316</v>
      </c>
      <c r="FP97" s="8">
        <f>'[1]Группа 3'!GO40</f>
        <v>6.142857142857142</v>
      </c>
      <c r="FV97"/>
      <c r="FW97" s="12"/>
      <c r="FX97" s="12"/>
      <c r="FZ97" s="8"/>
    </row>
    <row r="98" spans="1:182" s="35" customFormat="1" ht="14.25">
      <c r="A98" s="35">
        <v>3</v>
      </c>
      <c r="B98" s="35" t="s">
        <v>464</v>
      </c>
      <c r="C98" t="s">
        <v>465</v>
      </c>
      <c r="D98" s="12">
        <v>139</v>
      </c>
      <c r="E98" s="12">
        <v>274</v>
      </c>
      <c r="F98" s="35">
        <v>75</v>
      </c>
      <c r="G98" s="8">
        <f>'[1]Группа 3'!G41</f>
        <v>4.971223021582734</v>
      </c>
      <c r="R98" t="s">
        <v>465</v>
      </c>
      <c r="S98" s="12">
        <v>148</v>
      </c>
      <c r="T98" s="12">
        <v>274</v>
      </c>
      <c r="U98" s="35">
        <v>63</v>
      </c>
      <c r="V98" s="8">
        <f>'[1]Группа 3'!Q41</f>
        <v>4.851351351351351</v>
      </c>
      <c r="CE98"/>
      <c r="CF98" s="12"/>
      <c r="CG98" s="12"/>
      <c r="CI98" s="8"/>
      <c r="FB98"/>
      <c r="FC98" s="12"/>
      <c r="FD98" s="12"/>
      <c r="FF98" s="8"/>
      <c r="FL98" t="s">
        <v>465</v>
      </c>
      <c r="FM98" s="12">
        <v>79</v>
      </c>
      <c r="FN98" s="12">
        <v>274</v>
      </c>
      <c r="FO98" s="35">
        <v>139</v>
      </c>
      <c r="FP98" s="8">
        <f>'[1]Группа 3'!GO41</f>
        <v>6.468354430379747</v>
      </c>
      <c r="FV98"/>
      <c r="FW98" s="12"/>
      <c r="FX98" s="12"/>
      <c r="FZ98" s="8"/>
    </row>
    <row r="99" spans="1:182" s="35" customFormat="1" ht="14.25">
      <c r="A99" s="35">
        <v>3</v>
      </c>
      <c r="B99" s="35" t="s">
        <v>309</v>
      </c>
      <c r="C99"/>
      <c r="D99" s="12"/>
      <c r="E99" s="12"/>
      <c r="G99" s="8"/>
      <c r="R99"/>
      <c r="S99" s="12"/>
      <c r="T99" s="12"/>
      <c r="V99" s="8"/>
      <c r="AB99" s="22" t="s">
        <v>310</v>
      </c>
      <c r="AC99" s="12">
        <v>10</v>
      </c>
      <c r="AD99" s="12">
        <v>44</v>
      </c>
      <c r="AE99" s="35">
        <v>25</v>
      </c>
      <c r="AF99" s="8">
        <f>'[1]Группа 3'!AA42</f>
        <v>7.4</v>
      </c>
      <c r="AV99" t="s">
        <v>311</v>
      </c>
      <c r="AW99" s="12">
        <v>7</v>
      </c>
      <c r="AX99" s="12">
        <v>15</v>
      </c>
      <c r="AY99" s="35">
        <v>60</v>
      </c>
      <c r="AZ99" s="8">
        <f>'[1]Группа 3'!BJ42</f>
        <v>5.142857142857142</v>
      </c>
      <c r="BP99" t="s">
        <v>311</v>
      </c>
      <c r="BQ99" s="12">
        <v>5</v>
      </c>
      <c r="BR99" s="12">
        <v>15</v>
      </c>
      <c r="BS99" s="35">
        <v>70</v>
      </c>
      <c r="BT99" s="8">
        <f>'[1]Группа 3'!BY42</f>
        <v>6</v>
      </c>
      <c r="CE99"/>
      <c r="CF99" s="12"/>
      <c r="CG99" s="12"/>
      <c r="CI99" s="8"/>
      <c r="FL99" s="19" t="s">
        <v>310</v>
      </c>
      <c r="FM99" s="6">
        <v>2</v>
      </c>
      <c r="FN99" s="6">
        <v>44</v>
      </c>
      <c r="FO99" s="48">
        <v>35</v>
      </c>
      <c r="FP99" s="11">
        <f>'[1]Группа 3'!GO42</f>
        <v>29.4</v>
      </c>
      <c r="FV99" s="22" t="s">
        <v>310</v>
      </c>
      <c r="FW99" s="12">
        <v>19</v>
      </c>
      <c r="FX99" s="12">
        <v>44</v>
      </c>
      <c r="FY99" s="35">
        <v>20</v>
      </c>
      <c r="FZ99" s="8">
        <f>'[1]Группа 3'!HI42</f>
        <v>5.315789473684211</v>
      </c>
    </row>
    <row r="100" spans="1:182" s="35" customFormat="1" ht="14.25">
      <c r="A100" s="35">
        <v>2</v>
      </c>
      <c r="B100" s="35" t="s">
        <v>143</v>
      </c>
      <c r="C100"/>
      <c r="D100" s="12"/>
      <c r="E100" s="12"/>
      <c r="G100" s="8"/>
      <c r="R100" t="s">
        <v>142</v>
      </c>
      <c r="S100" s="12">
        <v>223</v>
      </c>
      <c r="T100" s="12">
        <v>269</v>
      </c>
      <c r="U100" s="35">
        <v>40</v>
      </c>
      <c r="V100" s="8">
        <f>'[1]Группа 2'!Q26</f>
        <v>3.2062780269058297</v>
      </c>
      <c r="CE100"/>
      <c r="CF100" s="12"/>
      <c r="CG100" s="12"/>
      <c r="CI100" s="8"/>
      <c r="FL100"/>
      <c r="FM100" s="12"/>
      <c r="FN100" s="12"/>
      <c r="FP100" s="8"/>
      <c r="FV100"/>
      <c r="FW100" s="12"/>
      <c r="FX100" s="12"/>
      <c r="FZ100" s="8"/>
    </row>
    <row r="101" spans="1:182" s="35" customFormat="1" ht="14.25">
      <c r="A101" s="35">
        <v>3</v>
      </c>
      <c r="B101" s="35" t="s">
        <v>144</v>
      </c>
      <c r="C101"/>
      <c r="D101" s="12"/>
      <c r="E101" s="12"/>
      <c r="G101" s="8"/>
      <c r="R101" t="s">
        <v>145</v>
      </c>
      <c r="S101" s="12">
        <v>166</v>
      </c>
      <c r="T101" s="12">
        <v>295</v>
      </c>
      <c r="U101" s="35">
        <v>80</v>
      </c>
      <c r="V101" s="8">
        <f>'[1]Группа 3'!Q43</f>
        <v>4.77710843373494</v>
      </c>
      <c r="CE101"/>
      <c r="CF101" s="12"/>
      <c r="CG101" s="12"/>
      <c r="CI101" s="8"/>
      <c r="FL101"/>
      <c r="FM101" s="12"/>
      <c r="FN101" s="12"/>
      <c r="FP101" s="8"/>
      <c r="FV101"/>
      <c r="FW101" s="12"/>
      <c r="FX101" s="12"/>
      <c r="FZ101" s="8"/>
    </row>
    <row r="102" spans="1:182" s="35" customFormat="1" ht="14.25">
      <c r="A102" s="35">
        <v>3</v>
      </c>
      <c r="B102" s="35" t="s">
        <v>453</v>
      </c>
      <c r="C102"/>
      <c r="D102" s="12"/>
      <c r="E102" s="12"/>
      <c r="G102" s="8"/>
      <c r="R102" t="s">
        <v>454</v>
      </c>
      <c r="S102" s="12">
        <v>110</v>
      </c>
      <c r="T102" s="12">
        <v>157</v>
      </c>
      <c r="U102" s="35">
        <v>45</v>
      </c>
      <c r="V102" s="8">
        <f>'[1]Группа 3'!Q44</f>
        <v>3.4272727272727277</v>
      </c>
      <c r="CE102"/>
      <c r="CF102" s="12"/>
      <c r="CG102" s="12"/>
      <c r="CI102" s="8"/>
      <c r="FL102"/>
      <c r="FM102" s="12"/>
      <c r="FN102" s="12"/>
      <c r="FP102" s="8"/>
      <c r="FV102"/>
      <c r="FW102" s="12"/>
      <c r="FX102" s="12"/>
      <c r="FZ102" s="8"/>
    </row>
    <row r="103" spans="1:182" s="35" customFormat="1" ht="14.25">
      <c r="A103" s="35">
        <v>3</v>
      </c>
      <c r="B103" s="35" t="s">
        <v>403</v>
      </c>
      <c r="C103"/>
      <c r="D103" s="12"/>
      <c r="E103" s="12"/>
      <c r="G103" s="8"/>
      <c r="R103"/>
      <c r="S103" s="12"/>
      <c r="T103" s="12"/>
      <c r="V103" s="8"/>
      <c r="CE103"/>
      <c r="CF103" s="12"/>
      <c r="CG103" s="12"/>
      <c r="CI103" s="8"/>
      <c r="EM103" t="s">
        <v>404</v>
      </c>
      <c r="EN103" s="12">
        <v>6</v>
      </c>
      <c r="EO103" s="12">
        <v>8</v>
      </c>
      <c r="EP103" s="35">
        <v>16</v>
      </c>
      <c r="EQ103" s="8">
        <f>'[1]Группа 3'!FK45</f>
        <v>3.333333333333333</v>
      </c>
      <c r="FB103" t="s">
        <v>405</v>
      </c>
      <c r="FC103" s="12">
        <v>5</v>
      </c>
      <c r="FD103" s="12">
        <v>10</v>
      </c>
      <c r="FE103" s="35">
        <v>332</v>
      </c>
      <c r="FF103" s="8">
        <f>'[1]Группа 3'!FZ45</f>
        <v>5</v>
      </c>
      <c r="FL103" t="s">
        <v>246</v>
      </c>
      <c r="FM103" s="12">
        <v>16</v>
      </c>
      <c r="FN103" s="12">
        <v>35</v>
      </c>
      <c r="FO103" s="35">
        <v>140</v>
      </c>
      <c r="FP103" s="8">
        <f>'[1]Группа 3'!GO45</f>
        <v>5.1875</v>
      </c>
      <c r="FV103"/>
      <c r="FW103" s="12"/>
      <c r="FX103" s="12"/>
      <c r="FZ103" s="8"/>
    </row>
    <row r="104" spans="1:182" s="35" customFormat="1" ht="14.25">
      <c r="A104" s="35">
        <v>3</v>
      </c>
      <c r="B104" s="35" t="s">
        <v>146</v>
      </c>
      <c r="C104"/>
      <c r="D104" s="12"/>
      <c r="E104" s="12"/>
      <c r="G104" s="8"/>
      <c r="R104" t="s">
        <v>147</v>
      </c>
      <c r="S104" s="12">
        <v>17</v>
      </c>
      <c r="T104" s="12">
        <v>17</v>
      </c>
      <c r="U104" s="35">
        <v>71</v>
      </c>
      <c r="V104" s="8">
        <f>'[1]Группа 3'!Q46</f>
        <v>4</v>
      </c>
      <c r="CE104"/>
      <c r="CF104" s="12"/>
      <c r="CG104" s="12"/>
      <c r="CI104" s="8"/>
      <c r="FL104"/>
      <c r="FM104" s="12"/>
      <c r="FN104" s="12"/>
      <c r="FP104" s="8"/>
      <c r="FV104"/>
      <c r="FW104" s="12"/>
      <c r="FX104" s="12"/>
      <c r="FZ104" s="8"/>
    </row>
    <row r="105" spans="1:182" s="35" customFormat="1" ht="14.25">
      <c r="A105" s="35">
        <v>3</v>
      </c>
      <c r="B105" s="35" t="s">
        <v>362</v>
      </c>
      <c r="C105"/>
      <c r="D105" s="12"/>
      <c r="E105" s="12"/>
      <c r="G105" s="8"/>
      <c r="R105" t="s">
        <v>145</v>
      </c>
      <c r="S105" s="12">
        <v>31</v>
      </c>
      <c r="T105" s="12">
        <v>32</v>
      </c>
      <c r="U105" s="35">
        <v>20</v>
      </c>
      <c r="V105" s="8">
        <f>'[1]Группа 3'!Q47</f>
        <v>4.032258064516129</v>
      </c>
      <c r="CE105"/>
      <c r="CF105" s="12"/>
      <c r="CG105" s="12"/>
      <c r="CI105" s="8"/>
      <c r="FL105" t="s">
        <v>145</v>
      </c>
      <c r="FM105" s="12">
        <v>12</v>
      </c>
      <c r="FN105" s="12">
        <v>32</v>
      </c>
      <c r="FO105" s="35">
        <v>165</v>
      </c>
      <c r="FP105" s="8">
        <f>'[1]Группа 3'!GO47</f>
        <v>5.666666666666666</v>
      </c>
      <c r="FV105"/>
      <c r="FW105" s="12"/>
      <c r="FX105" s="12"/>
      <c r="FZ105" s="8"/>
    </row>
    <row r="106" spans="1:182" s="35" customFormat="1" ht="14.25">
      <c r="A106" s="35">
        <v>1</v>
      </c>
      <c r="B106" s="35" t="s">
        <v>322</v>
      </c>
      <c r="C106"/>
      <c r="D106" s="12"/>
      <c r="E106" s="12"/>
      <c r="G106" s="8"/>
      <c r="R106"/>
      <c r="S106" s="12"/>
      <c r="T106" s="12"/>
      <c r="V106" s="8"/>
      <c r="CE106"/>
      <c r="CF106" s="12"/>
      <c r="CG106" s="12"/>
      <c r="CI106" s="8"/>
      <c r="FL106" s="7" t="s">
        <v>323</v>
      </c>
      <c r="FM106" s="12">
        <v>9</v>
      </c>
      <c r="FN106" s="12">
        <v>36</v>
      </c>
      <c r="FO106" s="35">
        <v>178</v>
      </c>
      <c r="FP106" s="8">
        <f>'[1]Группа 1'!DH11</f>
        <v>5</v>
      </c>
      <c r="FV106"/>
      <c r="FW106" s="12"/>
      <c r="FX106" s="12"/>
      <c r="FZ106" s="8"/>
    </row>
    <row r="107" spans="1:192" s="35" customFormat="1" ht="14.25">
      <c r="A107" s="35">
        <v>3</v>
      </c>
      <c r="B107" s="35" t="s">
        <v>133</v>
      </c>
      <c r="C107" t="s">
        <v>134</v>
      </c>
      <c r="D107" s="12">
        <v>73</v>
      </c>
      <c r="E107" s="12">
        <v>366</v>
      </c>
      <c r="F107" s="35">
        <v>305</v>
      </c>
      <c r="G107" s="8">
        <f>'[1]Группа 3'!G48</f>
        <v>8.013698630136986</v>
      </c>
      <c r="R107"/>
      <c r="S107" s="12"/>
      <c r="T107" s="12"/>
      <c r="V107" s="8"/>
      <c r="CE107"/>
      <c r="CF107" s="12"/>
      <c r="CG107" s="12"/>
      <c r="CI107" s="8"/>
      <c r="EW107" t="s">
        <v>134</v>
      </c>
      <c r="EX107" s="12">
        <v>331</v>
      </c>
      <c r="EY107" s="12">
        <v>366</v>
      </c>
      <c r="EZ107" s="35">
        <v>33</v>
      </c>
      <c r="FA107" s="8">
        <f>'[1]Группа 3'!FU48</f>
        <v>4.105740181268882</v>
      </c>
      <c r="FL107" t="s">
        <v>134</v>
      </c>
      <c r="FM107" s="12">
        <v>71</v>
      </c>
      <c r="FN107" s="12">
        <v>366</v>
      </c>
      <c r="FO107" s="35">
        <v>294</v>
      </c>
      <c r="FP107" s="8">
        <f>'[1]Группа 3'!GO48</f>
        <v>8.154929577464788</v>
      </c>
      <c r="FV107"/>
      <c r="FW107" s="12"/>
      <c r="FX107" s="12"/>
      <c r="FZ107" s="8"/>
      <c r="GF107" t="s">
        <v>167</v>
      </c>
      <c r="GG107" s="12">
        <v>50</v>
      </c>
      <c r="GH107" s="12">
        <v>50</v>
      </c>
      <c r="GJ107" s="8">
        <f>'[1]Группа 3'!HS48</f>
        <v>3</v>
      </c>
    </row>
    <row r="108" spans="1:192" s="35" customFormat="1" ht="14.25">
      <c r="A108" s="35">
        <v>3</v>
      </c>
      <c r="B108" s="35" t="s">
        <v>271</v>
      </c>
      <c r="R108" t="s">
        <v>110</v>
      </c>
      <c r="S108" s="57">
        <v>292</v>
      </c>
      <c r="T108" s="12">
        <v>328</v>
      </c>
      <c r="U108" s="35">
        <v>26</v>
      </c>
      <c r="V108" s="8">
        <f>'[1]Группа 3'!Q51</f>
        <v>4.123287671232877</v>
      </c>
      <c r="AB108" t="s">
        <v>110</v>
      </c>
      <c r="AC108" s="57">
        <v>62</v>
      </c>
      <c r="AD108" s="12">
        <v>328</v>
      </c>
      <c r="AE108" s="35">
        <v>292</v>
      </c>
      <c r="AF108" s="8">
        <f>'[1]Группа 3'!AA51</f>
        <v>8.29032258064516</v>
      </c>
      <c r="CE108"/>
      <c r="CF108" s="12"/>
      <c r="CG108" s="12"/>
      <c r="CI108" s="8"/>
      <c r="EW108" t="s">
        <v>134</v>
      </c>
      <c r="EX108" s="12">
        <v>61</v>
      </c>
      <c r="EY108" s="12">
        <v>210</v>
      </c>
      <c r="EZ108" s="35">
        <v>97</v>
      </c>
      <c r="FA108" s="8">
        <f>'[1]Группа 3'!FU50</f>
        <v>6.442622950819672</v>
      </c>
      <c r="FL108"/>
      <c r="FM108" s="12"/>
      <c r="FN108" s="12"/>
      <c r="FP108" s="8"/>
      <c r="FV108"/>
      <c r="FW108" s="12"/>
      <c r="FX108" s="12"/>
      <c r="FZ108" s="8"/>
      <c r="GF108"/>
      <c r="GG108" s="12"/>
      <c r="GH108" s="12"/>
      <c r="GJ108" s="8"/>
    </row>
    <row r="109" spans="1:192" s="35" customFormat="1" ht="14.25">
      <c r="A109" s="35">
        <v>3</v>
      </c>
      <c r="B109" s="35" t="s">
        <v>384</v>
      </c>
      <c r="C109" t="s">
        <v>385</v>
      </c>
      <c r="D109" s="12">
        <v>49</v>
      </c>
      <c r="E109" s="12">
        <v>294</v>
      </c>
      <c r="F109" s="35">
        <v>296</v>
      </c>
      <c r="G109" s="8">
        <f>'[1]Группа 3'!G49</f>
        <v>9</v>
      </c>
      <c r="R109"/>
      <c r="S109" s="57"/>
      <c r="T109" s="12"/>
      <c r="V109" s="8"/>
      <c r="W109" t="s">
        <v>385</v>
      </c>
      <c r="X109" s="12">
        <v>250</v>
      </c>
      <c r="Y109" s="12">
        <v>294</v>
      </c>
      <c r="Z109" s="35">
        <v>61</v>
      </c>
      <c r="AA109" s="8">
        <f>'[1]Группа 3'!V49</f>
        <v>4.176</v>
      </c>
      <c r="AB109"/>
      <c r="AC109" s="57"/>
      <c r="AD109" s="12"/>
      <c r="AF109" s="8"/>
      <c r="CE109"/>
      <c r="CF109" s="12"/>
      <c r="CG109" s="12"/>
      <c r="CI109" s="8"/>
      <c r="DS109" t="s">
        <v>385</v>
      </c>
      <c r="DT109" s="12">
        <v>6</v>
      </c>
      <c r="DU109" s="12">
        <v>294</v>
      </c>
      <c r="DV109" s="35">
        <v>632</v>
      </c>
      <c r="DW109" s="8">
        <f>'[1]Группа 3'!FA49</f>
        <v>52</v>
      </c>
      <c r="DX109" s="19" t="s">
        <v>386</v>
      </c>
      <c r="DY109" s="6">
        <v>1</v>
      </c>
      <c r="DZ109" s="6">
        <v>21</v>
      </c>
      <c r="EA109" s="48">
        <v>159</v>
      </c>
      <c r="EB109" s="11">
        <f>'[1]Группа 3'!GY49</f>
        <v>29.3</v>
      </c>
      <c r="EM109" t="s">
        <v>385</v>
      </c>
      <c r="EN109" s="12">
        <v>134</v>
      </c>
      <c r="EO109" s="12">
        <v>294</v>
      </c>
      <c r="EP109" s="35">
        <v>165</v>
      </c>
      <c r="EQ109" s="8">
        <f>'[1]Группа 3'!FK49</f>
        <v>5.1940298507462686</v>
      </c>
      <c r="EW109"/>
      <c r="EX109" s="12"/>
      <c r="EY109" s="12"/>
      <c r="FA109" s="8"/>
      <c r="FB109" t="s">
        <v>88</v>
      </c>
      <c r="FC109" s="12">
        <v>6</v>
      </c>
      <c r="FD109" s="12">
        <v>294</v>
      </c>
      <c r="FE109" s="35">
        <v>632</v>
      </c>
      <c r="FF109" s="8">
        <f>'[1]Группа 3'!FZ49</f>
        <v>52</v>
      </c>
      <c r="FL109" t="s">
        <v>385</v>
      </c>
      <c r="FM109" s="12">
        <v>37</v>
      </c>
      <c r="FN109" s="12">
        <v>194</v>
      </c>
      <c r="FO109" s="35">
        <v>262</v>
      </c>
      <c r="FP109" s="8">
        <f>'[1]Группа 3'!GO49</f>
        <v>8.243243243243242</v>
      </c>
      <c r="FV109"/>
      <c r="FW109" s="12"/>
      <c r="FX109" s="12"/>
      <c r="FZ109" s="8"/>
      <c r="GF109"/>
      <c r="GG109" s="12"/>
      <c r="GH109" s="12"/>
      <c r="GJ109" s="8"/>
    </row>
    <row r="110" spans="1:192" s="35" customFormat="1" ht="14.25">
      <c r="A110" s="35">
        <v>3</v>
      </c>
      <c r="B110" s="35" t="s">
        <v>363</v>
      </c>
      <c r="C110"/>
      <c r="D110" s="12"/>
      <c r="E110" s="12"/>
      <c r="G110" s="8"/>
      <c r="R110"/>
      <c r="S110" s="57"/>
      <c r="T110" s="12"/>
      <c r="V110" s="8"/>
      <c r="AB110"/>
      <c r="AC110" s="57"/>
      <c r="AD110" s="12"/>
      <c r="AF110" s="8"/>
      <c r="CE110"/>
      <c r="CF110" s="12"/>
      <c r="CG110" s="12"/>
      <c r="CI110" s="8"/>
      <c r="EW110"/>
      <c r="EX110" s="12"/>
      <c r="EY110" s="12"/>
      <c r="FA110" s="8"/>
      <c r="FL110"/>
      <c r="FM110" s="12"/>
      <c r="FN110" s="12"/>
      <c r="FP110" s="8"/>
      <c r="FV110"/>
      <c r="FW110" s="12"/>
      <c r="FX110" s="12"/>
      <c r="FZ110" s="8"/>
      <c r="GF110"/>
      <c r="GG110" s="12"/>
      <c r="GH110" s="12"/>
      <c r="GJ110" s="8"/>
    </row>
    <row r="111" spans="1:192" s="35" customFormat="1" ht="14.25">
      <c r="A111" s="35">
        <v>2</v>
      </c>
      <c r="B111" s="35" t="s">
        <v>459</v>
      </c>
      <c r="C111" t="s">
        <v>186</v>
      </c>
      <c r="D111" s="12">
        <v>15</v>
      </c>
      <c r="E111" s="12">
        <v>27</v>
      </c>
      <c r="F111" s="35">
        <v>176</v>
      </c>
      <c r="G111" s="8">
        <f>'[1]Группа 2'!G27</f>
        <v>3.8</v>
      </c>
      <c r="R111"/>
      <c r="S111" s="12"/>
      <c r="T111" s="12"/>
      <c r="V111" s="8"/>
      <c r="AB111" s="35">
        <v>1</v>
      </c>
      <c r="CE111"/>
      <c r="CF111" s="12"/>
      <c r="CG111" s="12"/>
      <c r="CI111" s="8"/>
      <c r="EM111" t="s">
        <v>187</v>
      </c>
      <c r="EN111" s="12">
        <v>13</v>
      </c>
      <c r="EO111" s="12">
        <v>24</v>
      </c>
      <c r="EP111" s="35">
        <v>162</v>
      </c>
      <c r="EQ111" s="8">
        <f>'[1]Группа 2'!BY27</f>
        <v>0</v>
      </c>
      <c r="EW111"/>
      <c r="EX111" s="12"/>
      <c r="EY111" s="12"/>
      <c r="FA111" s="8"/>
      <c r="FL111"/>
      <c r="FM111" s="12"/>
      <c r="FN111" s="12"/>
      <c r="FP111" s="8"/>
      <c r="FV111"/>
      <c r="FW111" s="12"/>
      <c r="FX111" s="12"/>
      <c r="FZ111" s="8"/>
      <c r="GF111"/>
      <c r="GG111" s="12"/>
      <c r="GH111" s="12"/>
      <c r="GJ111" s="8"/>
    </row>
    <row r="112" spans="1:192" s="35" customFormat="1" ht="14.25">
      <c r="A112" s="35">
        <v>2</v>
      </c>
      <c r="B112" s="35" t="s">
        <v>460</v>
      </c>
      <c r="C112"/>
      <c r="D112" s="12"/>
      <c r="E112" s="12"/>
      <c r="G112" s="8"/>
      <c r="R112"/>
      <c r="S112" s="12"/>
      <c r="T112" s="12"/>
      <c r="V112" s="8"/>
      <c r="CE112"/>
      <c r="CF112" s="12"/>
      <c r="CG112" s="12"/>
      <c r="CI112" s="8"/>
      <c r="EM112"/>
      <c r="EN112" s="12"/>
      <c r="EO112" s="12"/>
      <c r="EQ112" s="8"/>
      <c r="EW112"/>
      <c r="EX112" s="12"/>
      <c r="EY112" s="12"/>
      <c r="FA112" s="8"/>
      <c r="FB112" t="s">
        <v>481</v>
      </c>
      <c r="FC112" s="12">
        <v>6</v>
      </c>
      <c r="FD112" s="12">
        <v>11</v>
      </c>
      <c r="FE112" s="35">
        <v>33</v>
      </c>
      <c r="FF112" s="8">
        <f>'[1]Группа 2'!CN28</f>
        <v>3.833333333333333</v>
      </c>
      <c r="FL112"/>
      <c r="FM112" s="12"/>
      <c r="FN112" s="12"/>
      <c r="FP112" s="8"/>
      <c r="FV112"/>
      <c r="FW112" s="12"/>
      <c r="FX112" s="12"/>
      <c r="FZ112" s="8"/>
      <c r="GF112"/>
      <c r="GG112" s="12"/>
      <c r="GH112" s="12"/>
      <c r="GJ112" s="8"/>
    </row>
    <row r="113" spans="1:192" s="35" customFormat="1" ht="14.25">
      <c r="A113" s="35">
        <v>5</v>
      </c>
      <c r="B113" s="35" t="s">
        <v>245</v>
      </c>
      <c r="C113" t="s">
        <v>246</v>
      </c>
      <c r="D113" s="12">
        <v>61</v>
      </c>
      <c r="E113" s="12">
        <v>286</v>
      </c>
      <c r="F113" s="35">
        <v>356</v>
      </c>
      <c r="G113" s="8">
        <f>'[1]Группа 5'!G26</f>
        <v>9.688524590163935</v>
      </c>
      <c r="R113"/>
      <c r="S113" s="12"/>
      <c r="T113" s="12"/>
      <c r="V113" s="8"/>
      <c r="CE113"/>
      <c r="CF113" s="12"/>
      <c r="CG113" s="12"/>
      <c r="CI113" s="8"/>
      <c r="EM113"/>
      <c r="EN113" s="12"/>
      <c r="EO113" s="12"/>
      <c r="EQ113" s="8"/>
      <c r="EW113"/>
      <c r="EX113" s="12"/>
      <c r="EY113" s="12"/>
      <c r="FA113" s="8"/>
      <c r="FL113"/>
      <c r="FM113" s="12"/>
      <c r="FN113" s="12"/>
      <c r="FP113" s="8"/>
      <c r="FV113" t="s">
        <v>246</v>
      </c>
      <c r="FW113" s="12">
        <v>41</v>
      </c>
      <c r="FX113" s="12">
        <v>286</v>
      </c>
      <c r="FY113" s="35">
        <v>407</v>
      </c>
      <c r="FZ113" s="8">
        <f>'[1]Группа 5'!EG26</f>
        <v>11.975609756097562</v>
      </c>
      <c r="GF113"/>
      <c r="GG113" s="12"/>
      <c r="GH113" s="12"/>
      <c r="GJ113" s="8"/>
    </row>
    <row r="114" spans="1:182" s="35" customFormat="1" ht="14.25">
      <c r="A114" s="35">
        <v>3</v>
      </c>
      <c r="B114" s="35" t="s">
        <v>157</v>
      </c>
      <c r="C114"/>
      <c r="D114" s="12"/>
      <c r="E114" s="12"/>
      <c r="G114" s="8"/>
      <c r="R114" t="s">
        <v>158</v>
      </c>
      <c r="S114" s="12">
        <v>139</v>
      </c>
      <c r="T114" s="12">
        <v>161</v>
      </c>
      <c r="U114" s="35">
        <v>41</v>
      </c>
      <c r="V114" s="8">
        <f>'[1]Группа 3'!Q54</f>
        <v>4.158273381294964</v>
      </c>
      <c r="CE114"/>
      <c r="CF114" s="12"/>
      <c r="CG114" s="12"/>
      <c r="CI114" s="8"/>
      <c r="EW114"/>
      <c r="EX114" s="12"/>
      <c r="EY114" s="12"/>
      <c r="FA114" s="8"/>
      <c r="FL114"/>
      <c r="FM114" s="12"/>
      <c r="FN114" s="12"/>
      <c r="FP114" s="8"/>
      <c r="FV114"/>
      <c r="FW114" s="12"/>
      <c r="FX114" s="12"/>
      <c r="FZ114" s="8"/>
    </row>
    <row r="115" spans="1:182" s="35" customFormat="1" ht="14.25">
      <c r="A115" s="35">
        <v>3</v>
      </c>
      <c r="B115" s="35" t="s">
        <v>478</v>
      </c>
      <c r="C115"/>
      <c r="D115" s="12"/>
      <c r="E115" s="12"/>
      <c r="G115" s="8"/>
      <c r="R115" t="s">
        <v>158</v>
      </c>
      <c r="S115" s="12">
        <v>86</v>
      </c>
      <c r="T115" s="12">
        <v>106</v>
      </c>
      <c r="U115" s="35">
        <v>41</v>
      </c>
      <c r="V115" s="8">
        <f>'[1]Группа 3'!Q55</f>
        <v>4.232558139534884</v>
      </c>
      <c r="CE115"/>
      <c r="CF115" s="12"/>
      <c r="CG115" s="12"/>
      <c r="CI115" s="8"/>
      <c r="EW115"/>
      <c r="EX115" s="12"/>
      <c r="EY115" s="12"/>
      <c r="FA115" s="8"/>
      <c r="FL115"/>
      <c r="FM115" s="12"/>
      <c r="FN115" s="12"/>
      <c r="FP115" s="8"/>
      <c r="FV115"/>
      <c r="FW115" s="12"/>
      <c r="FX115" s="12"/>
      <c r="FZ115" s="8"/>
    </row>
    <row r="116" spans="1:182" s="35" customFormat="1" ht="14.25">
      <c r="A116" s="35">
        <v>3</v>
      </c>
      <c r="B116" s="35" t="s">
        <v>148</v>
      </c>
      <c r="C116"/>
      <c r="D116" s="12"/>
      <c r="E116" s="12"/>
      <c r="G116" s="8"/>
      <c r="R116" t="s">
        <v>142</v>
      </c>
      <c r="S116" s="12">
        <v>125</v>
      </c>
      <c r="T116" s="12">
        <v>137</v>
      </c>
      <c r="U116" s="35">
        <v>32</v>
      </c>
      <c r="V116" s="8">
        <f>'[1]Группа 3'!Q52</f>
        <v>4.096</v>
      </c>
      <c r="CE116"/>
      <c r="CF116" s="12"/>
      <c r="CG116" s="12"/>
      <c r="CI116" s="8"/>
      <c r="EW116"/>
      <c r="EX116" s="12"/>
      <c r="EY116" s="12"/>
      <c r="FA116" s="8"/>
      <c r="FL116" t="s">
        <v>158</v>
      </c>
      <c r="FM116" s="12">
        <v>25</v>
      </c>
      <c r="FN116" s="12">
        <v>161</v>
      </c>
      <c r="FO116" s="35">
        <v>278</v>
      </c>
      <c r="FP116" s="8">
        <f>'[1]Группа 3'!GO54</f>
        <v>9.440000000000001</v>
      </c>
      <c r="FV116"/>
      <c r="FW116" s="12"/>
      <c r="FX116" s="12"/>
      <c r="FZ116" s="8"/>
    </row>
    <row r="117" spans="1:182" s="35" customFormat="1" ht="14.25">
      <c r="A117" s="35">
        <v>3</v>
      </c>
      <c r="B117" s="35" t="s">
        <v>387</v>
      </c>
      <c r="C117"/>
      <c r="D117" s="12"/>
      <c r="E117" s="12"/>
      <c r="G117" s="8"/>
      <c r="R117" t="s">
        <v>142</v>
      </c>
      <c r="S117" s="12">
        <v>114</v>
      </c>
      <c r="T117" s="12">
        <v>118</v>
      </c>
      <c r="U117" s="35">
        <v>17</v>
      </c>
      <c r="V117" s="8">
        <f>'[1]Группа 3'!Q53</f>
        <v>4.035087719298246</v>
      </c>
      <c r="CE117"/>
      <c r="CF117" s="12"/>
      <c r="CG117" s="12"/>
      <c r="CI117" s="8"/>
      <c r="EW117"/>
      <c r="EX117" s="12"/>
      <c r="EY117" s="12"/>
      <c r="FA117" s="8"/>
      <c r="FL117"/>
      <c r="FM117" s="12"/>
      <c r="FN117" s="12"/>
      <c r="FP117" s="8"/>
      <c r="FV117"/>
      <c r="FW117" s="12"/>
      <c r="FX117" s="12"/>
      <c r="FZ117" s="8"/>
    </row>
    <row r="118" spans="1:182" s="35" customFormat="1" ht="14.25">
      <c r="A118" s="35">
        <v>3</v>
      </c>
      <c r="B118" s="35" t="s">
        <v>392</v>
      </c>
      <c r="C118"/>
      <c r="D118" s="12"/>
      <c r="E118" s="12"/>
      <c r="G118" s="8"/>
      <c r="R118"/>
      <c r="S118" s="12"/>
      <c r="T118" s="12"/>
      <c r="V118" s="8"/>
      <c r="W118" s="7" t="s">
        <v>279</v>
      </c>
      <c r="X118" s="12">
        <v>10</v>
      </c>
      <c r="Y118" s="12">
        <v>10</v>
      </c>
      <c r="Z118" s="35">
        <v>10</v>
      </c>
      <c r="AA118" s="8">
        <f>'[1]Группа 1'!Q13</f>
        <v>2</v>
      </c>
      <c r="CE118"/>
      <c r="CF118" s="12"/>
      <c r="CG118" s="12"/>
      <c r="CI118" s="8"/>
      <c r="EW118"/>
      <c r="EX118" s="12"/>
      <c r="EY118" s="12"/>
      <c r="FA118" s="8"/>
      <c r="FB118" t="s">
        <v>246</v>
      </c>
      <c r="FC118" s="12">
        <v>108</v>
      </c>
      <c r="FD118" s="12">
        <v>121</v>
      </c>
      <c r="FE118" s="35">
        <v>19</v>
      </c>
      <c r="FF118" s="8">
        <f>'[1]Группа 3'!FZ56</f>
        <v>4.12037037037037</v>
      </c>
      <c r="FL118"/>
      <c r="FM118" s="12"/>
      <c r="FN118" s="12"/>
      <c r="FP118" s="8"/>
      <c r="FV118"/>
      <c r="FW118" s="12"/>
      <c r="FX118" s="12"/>
      <c r="FZ118" s="8"/>
    </row>
    <row r="119" spans="1:182" s="35" customFormat="1" ht="14.25">
      <c r="A119" s="35">
        <v>3</v>
      </c>
      <c r="B119" s="35" t="s">
        <v>471</v>
      </c>
      <c r="C119" s="22" t="s">
        <v>145</v>
      </c>
      <c r="D119" s="12">
        <v>221</v>
      </c>
      <c r="E119" s="12">
        <v>455</v>
      </c>
      <c r="F119" s="35">
        <v>166</v>
      </c>
      <c r="G119" s="8">
        <f>'[1]Группа 3'!G57</f>
        <v>5.0588235294117645</v>
      </c>
      <c r="R119"/>
      <c r="S119" s="12"/>
      <c r="T119" s="12"/>
      <c r="V119" s="8"/>
      <c r="W119" s="7"/>
      <c r="X119" s="12"/>
      <c r="Y119" s="12"/>
      <c r="AA119" s="8"/>
      <c r="CE119"/>
      <c r="CF119" s="12"/>
      <c r="CG119" s="12"/>
      <c r="CI119" s="8"/>
      <c r="EW119"/>
      <c r="EX119" s="12"/>
      <c r="EY119" s="12"/>
      <c r="FA119" s="8"/>
      <c r="FB119"/>
      <c r="FC119" s="12"/>
      <c r="FD119" s="12"/>
      <c r="FF119" s="8"/>
      <c r="FL119"/>
      <c r="FM119" s="12"/>
      <c r="FN119" s="12"/>
      <c r="FP119" s="8"/>
      <c r="FV119"/>
      <c r="FW119" s="12"/>
      <c r="FX119" s="12"/>
      <c r="FZ119" s="8"/>
    </row>
    <row r="120" spans="1:182" s="35" customFormat="1" ht="14.25">
      <c r="A120" s="35">
        <v>3</v>
      </c>
      <c r="B120" s="35" t="s">
        <v>149</v>
      </c>
      <c r="C120" t="s">
        <v>150</v>
      </c>
      <c r="D120" s="12">
        <v>45</v>
      </c>
      <c r="E120" s="12">
        <v>365</v>
      </c>
      <c r="F120" s="35">
        <v>351</v>
      </c>
      <c r="G120" s="8">
        <f>'[1]Группа 3'!G58</f>
        <v>11.11111111111111</v>
      </c>
      <c r="R120"/>
      <c r="S120" s="12"/>
      <c r="T120" s="12"/>
      <c r="V120" s="8"/>
      <c r="CE120"/>
      <c r="CF120" s="12"/>
      <c r="CG120" s="12"/>
      <c r="CI120" s="8"/>
      <c r="EW120"/>
      <c r="EX120" s="12"/>
      <c r="EY120" s="12"/>
      <c r="FA120" s="8"/>
      <c r="FL120"/>
      <c r="FM120" s="12"/>
      <c r="FN120" s="12"/>
      <c r="FP120" s="8"/>
      <c r="FV120"/>
      <c r="FW120" s="12"/>
      <c r="FX120" s="12"/>
      <c r="FZ120" s="8"/>
    </row>
    <row r="121" spans="1:182" s="35" customFormat="1" ht="14.25">
      <c r="A121" s="35">
        <v>3</v>
      </c>
      <c r="B121" s="35" t="s">
        <v>461</v>
      </c>
      <c r="C121"/>
      <c r="D121" s="12"/>
      <c r="E121" s="12"/>
      <c r="G121" s="8"/>
      <c r="R121"/>
      <c r="S121" s="12"/>
      <c r="T121" s="12"/>
      <c r="V121" s="8"/>
      <c r="CE121"/>
      <c r="CF121" s="12"/>
      <c r="CG121" s="12"/>
      <c r="CI121" s="8"/>
      <c r="EW121"/>
      <c r="EX121" s="12"/>
      <c r="EY121" s="12"/>
      <c r="FA121" s="8"/>
      <c r="FB121" t="s">
        <v>246</v>
      </c>
      <c r="FC121" s="12">
        <v>169</v>
      </c>
      <c r="FD121" s="12">
        <v>215</v>
      </c>
      <c r="FE121" s="35">
        <v>75</v>
      </c>
      <c r="FF121" s="8">
        <f>'[1]Группа 3'!FZ59</f>
        <v>4.272189349112426</v>
      </c>
      <c r="FL121"/>
      <c r="FM121" s="12"/>
      <c r="FN121" s="12"/>
      <c r="FP121" s="8"/>
      <c r="FV121"/>
      <c r="FW121" s="12"/>
      <c r="FX121" s="12"/>
      <c r="FZ121" s="8"/>
    </row>
    <row r="122" spans="1:182" s="35" customFormat="1" ht="14.25">
      <c r="A122" s="35">
        <v>3</v>
      </c>
      <c r="B122" s="35" t="s">
        <v>419</v>
      </c>
      <c r="C122"/>
      <c r="D122" s="12"/>
      <c r="E122" s="12"/>
      <c r="G122" s="8"/>
      <c r="R122" t="s">
        <v>420</v>
      </c>
      <c r="S122" s="12">
        <v>67</v>
      </c>
      <c r="T122" s="12">
        <v>80</v>
      </c>
      <c r="U122" s="35">
        <v>17</v>
      </c>
      <c r="V122" s="8">
        <f>'[1]Группа 3'!Q60</f>
        <v>4.1940298507462686</v>
      </c>
      <c r="CE122"/>
      <c r="CF122" s="12"/>
      <c r="CG122" s="12"/>
      <c r="CI122" s="8"/>
      <c r="EW122"/>
      <c r="EX122" s="12"/>
      <c r="EY122" s="12"/>
      <c r="FA122" s="8"/>
      <c r="FL122"/>
      <c r="FM122" s="12"/>
      <c r="FN122" s="12"/>
      <c r="FP122" s="8"/>
      <c r="FV122"/>
      <c r="FW122" s="12"/>
      <c r="FX122" s="12"/>
      <c r="FZ122" s="8"/>
    </row>
    <row r="123" spans="1:182" s="35" customFormat="1" ht="14.25">
      <c r="A123" s="35">
        <v>1</v>
      </c>
      <c r="B123" s="35" t="s">
        <v>294</v>
      </c>
      <c r="C123"/>
      <c r="D123" s="12"/>
      <c r="E123" s="12"/>
      <c r="G123" s="8"/>
      <c r="R123"/>
      <c r="S123" s="12"/>
      <c r="T123" s="12"/>
      <c r="V123" s="8"/>
      <c r="AB123" s="7" t="s">
        <v>38</v>
      </c>
      <c r="AC123" s="12">
        <v>24</v>
      </c>
      <c r="AD123" s="12">
        <v>26</v>
      </c>
      <c r="AE123" s="35">
        <v>20</v>
      </c>
      <c r="AF123" s="8">
        <f>'[1]Группа 1'!V12</f>
        <v>2.083333333333333</v>
      </c>
      <c r="CE123"/>
      <c r="CF123" s="12"/>
      <c r="CG123" s="12"/>
      <c r="CI123" s="8"/>
      <c r="EW123"/>
      <c r="EX123" s="12"/>
      <c r="EY123" s="12"/>
      <c r="FA123" s="8"/>
      <c r="FL123"/>
      <c r="FM123" s="12"/>
      <c r="FN123" s="12"/>
      <c r="FP123" s="8"/>
      <c r="FV123"/>
      <c r="FW123" s="12"/>
      <c r="FX123" s="12"/>
      <c r="FZ123" s="8"/>
    </row>
    <row r="124" spans="1:192" s="35" customFormat="1" ht="14.25">
      <c r="A124" s="35">
        <v>1</v>
      </c>
      <c r="B124" s="35" t="s">
        <v>280</v>
      </c>
      <c r="C124" s="7" t="s">
        <v>281</v>
      </c>
      <c r="D124" s="12">
        <v>19</v>
      </c>
      <c r="E124" s="12">
        <v>37</v>
      </c>
      <c r="F124" s="35">
        <v>97</v>
      </c>
      <c r="G124" s="8">
        <f>'[1]Группа 1'!G13</f>
        <v>2.947368421052632</v>
      </c>
      <c r="R124" s="7" t="s">
        <v>282</v>
      </c>
      <c r="S124" s="12">
        <v>23</v>
      </c>
      <c r="T124" s="12">
        <v>26</v>
      </c>
      <c r="U124" s="35">
        <v>43</v>
      </c>
      <c r="V124" s="8">
        <f>'[1]Группа 1'!L13</f>
        <v>2.1304347826086953</v>
      </c>
      <c r="AB124" s="7" t="s">
        <v>170</v>
      </c>
      <c r="AC124" s="12">
        <v>8</v>
      </c>
      <c r="AD124" s="12">
        <v>19</v>
      </c>
      <c r="AE124" s="35">
        <v>84</v>
      </c>
      <c r="AF124" s="8">
        <f>'[1]Группа 1'!V13</f>
        <v>3.375</v>
      </c>
      <c r="BF124" s="7" t="s">
        <v>170</v>
      </c>
      <c r="BG124" s="12">
        <v>16</v>
      </c>
      <c r="BH124" s="12">
        <v>19</v>
      </c>
      <c r="BI124" s="35">
        <v>128</v>
      </c>
      <c r="BJ124" s="8">
        <f>'[1]Группа 1'!AK13</f>
        <v>3.466666666666667</v>
      </c>
      <c r="BK124" s="7" t="s">
        <v>283</v>
      </c>
      <c r="BL124" s="12">
        <v>10</v>
      </c>
      <c r="BM124" s="12">
        <v>10</v>
      </c>
      <c r="BN124" s="35">
        <v>8</v>
      </c>
      <c r="BO124" s="8">
        <f>'[1]Группа 1'!AP13</f>
        <v>2</v>
      </c>
      <c r="BU124" s="7" t="s">
        <v>283</v>
      </c>
      <c r="BV124" s="12">
        <v>5</v>
      </c>
      <c r="BW124" s="12">
        <v>10</v>
      </c>
      <c r="BX124" s="35">
        <v>135</v>
      </c>
      <c r="BY124" s="8">
        <f>'[1]Группа 1'!AU13</f>
        <v>3</v>
      </c>
      <c r="BZ124" s="7" t="s">
        <v>283</v>
      </c>
      <c r="CA124" s="12">
        <v>6</v>
      </c>
      <c r="CB124" s="12">
        <v>10</v>
      </c>
      <c r="CC124" s="35">
        <v>93</v>
      </c>
      <c r="CD124" s="8">
        <f>'[1]Группа 1'!AZ13</f>
        <v>2.666666666666667</v>
      </c>
      <c r="CE124" s="7" t="s">
        <v>283</v>
      </c>
      <c r="CF124" s="12">
        <v>8</v>
      </c>
      <c r="CG124" s="12">
        <v>10</v>
      </c>
      <c r="CH124" s="35">
        <v>37</v>
      </c>
      <c r="CI124" s="8">
        <f>'[1]Группа 1'!BE13</f>
        <v>2.25</v>
      </c>
      <c r="CO124" s="7"/>
      <c r="CP124" s="12"/>
      <c r="CQ124" s="12"/>
      <c r="CS124" s="8"/>
      <c r="CT124" s="7" t="s">
        <v>16</v>
      </c>
      <c r="CU124" s="12">
        <v>8</v>
      </c>
      <c r="CV124" s="12">
        <v>10</v>
      </c>
      <c r="CW124" s="35">
        <v>37</v>
      </c>
      <c r="CX124" s="8">
        <f>'[1]Группа 1'!BO13</f>
        <v>2.25</v>
      </c>
      <c r="CY124" s="7" t="s">
        <v>16</v>
      </c>
      <c r="CZ124" s="12">
        <v>8</v>
      </c>
      <c r="DA124" s="12">
        <v>10</v>
      </c>
      <c r="DB124" s="35">
        <v>37</v>
      </c>
      <c r="DC124" s="8">
        <f>'[1]Группа 1'!BJ13</f>
        <v>2.25</v>
      </c>
      <c r="DN124" s="7" t="s">
        <v>16</v>
      </c>
      <c r="DO124" s="12">
        <v>8</v>
      </c>
      <c r="DP124" s="12">
        <v>10</v>
      </c>
      <c r="DQ124" s="35">
        <v>37</v>
      </c>
      <c r="DR124" s="8">
        <f>'[1]Группа 1'!BT64</f>
        <v>2.25</v>
      </c>
      <c r="DS124" s="7" t="s">
        <v>170</v>
      </c>
      <c r="DT124" s="12">
        <v>12</v>
      </c>
      <c r="DU124" s="12">
        <v>19</v>
      </c>
      <c r="DV124" s="35">
        <v>53</v>
      </c>
      <c r="DW124" s="8">
        <f>'[1]Группа 1'!BY13</f>
        <v>2.583333333333333</v>
      </c>
      <c r="DX124" s="7" t="s">
        <v>91</v>
      </c>
      <c r="DY124" s="12">
        <v>5</v>
      </c>
      <c r="DZ124" s="12">
        <v>10</v>
      </c>
      <c r="EA124" s="35">
        <v>135</v>
      </c>
      <c r="EB124" s="8">
        <f>'[1]Группа 1'!CD13</f>
        <v>3</v>
      </c>
      <c r="EC124" s="7"/>
      <c r="ED124" s="12"/>
      <c r="EE124" s="12"/>
      <c r="EG124" s="8"/>
      <c r="EM124" s="7" t="s">
        <v>284</v>
      </c>
      <c r="EN124" s="12">
        <v>11</v>
      </c>
      <c r="EO124" s="12">
        <v>12</v>
      </c>
      <c r="EP124" s="35">
        <v>44</v>
      </c>
      <c r="EQ124" s="8">
        <f>'[1]Группа 1'!CN13</f>
        <v>2.090909090909091</v>
      </c>
      <c r="ER124" s="7" t="s">
        <v>170</v>
      </c>
      <c r="ES124" s="12">
        <v>7</v>
      </c>
      <c r="ET124" s="12">
        <v>19</v>
      </c>
      <c r="EU124" s="35">
        <v>101</v>
      </c>
      <c r="EV124" s="8">
        <f>'[1]Группа 1'!CS13</f>
        <v>3.7142857142857144</v>
      </c>
      <c r="EW124"/>
      <c r="EX124" s="12"/>
      <c r="EY124" s="12"/>
      <c r="FA124" s="8"/>
      <c r="FB124" s="7" t="s">
        <v>170</v>
      </c>
      <c r="FC124" s="12">
        <v>11</v>
      </c>
      <c r="FD124" s="12">
        <v>19</v>
      </c>
      <c r="FE124" s="35">
        <v>51</v>
      </c>
      <c r="FF124" s="8">
        <f>'[1]Группа 1'!DC13</f>
        <v>2.7272727272727275</v>
      </c>
      <c r="FL124"/>
      <c r="FM124" s="12"/>
      <c r="FN124" s="12"/>
      <c r="FP124" s="8"/>
      <c r="FQ124" s="7" t="s">
        <v>284</v>
      </c>
      <c r="FR124" s="12">
        <v>6</v>
      </c>
      <c r="FS124" s="12">
        <v>12</v>
      </c>
      <c r="FT124" s="35">
        <v>191</v>
      </c>
      <c r="FU124" s="8">
        <f>'[1]Группа 1'!DM13</f>
        <v>3</v>
      </c>
      <c r="FV124" s="7" t="s">
        <v>284</v>
      </c>
      <c r="FW124" s="12">
        <v>7</v>
      </c>
      <c r="FX124" s="12">
        <v>12</v>
      </c>
      <c r="FY124" s="35">
        <v>113</v>
      </c>
      <c r="FZ124" s="8">
        <f>'[1]Группа 1'!DR13</f>
        <v>2.7142857142857144</v>
      </c>
      <c r="GF124" s="7" t="s">
        <v>91</v>
      </c>
      <c r="GG124" s="12">
        <v>5</v>
      </c>
      <c r="GH124" s="12">
        <v>10</v>
      </c>
      <c r="GI124" s="35">
        <v>135</v>
      </c>
      <c r="GJ124" s="8">
        <f>'[1]Группа 1'!DW13</f>
        <v>3</v>
      </c>
    </row>
    <row r="125" spans="1:182" s="35" customFormat="1" ht="14.25">
      <c r="A125" s="35">
        <v>1</v>
      </c>
      <c r="B125" s="35" t="s">
        <v>280</v>
      </c>
      <c r="C125"/>
      <c r="D125" s="12"/>
      <c r="E125" s="12"/>
      <c r="G125" s="8"/>
      <c r="R125"/>
      <c r="S125" s="12"/>
      <c r="T125" s="12"/>
      <c r="V125" s="8"/>
      <c r="BF125" s="7" t="s">
        <v>282</v>
      </c>
      <c r="BG125" s="12">
        <v>18</v>
      </c>
      <c r="BH125" s="12">
        <v>26</v>
      </c>
      <c r="BI125" s="35">
        <v>73</v>
      </c>
      <c r="BJ125" s="8">
        <f>'[1]Группа 1'!AK14</f>
        <v>3.6</v>
      </c>
      <c r="CE125"/>
      <c r="CF125" s="12"/>
      <c r="CG125" s="12"/>
      <c r="CI125" s="8"/>
      <c r="EW125"/>
      <c r="EX125" s="12"/>
      <c r="EY125" s="12"/>
      <c r="FA125" s="8"/>
      <c r="FB125" s="7" t="s">
        <v>88</v>
      </c>
      <c r="FC125" s="12">
        <v>12</v>
      </c>
      <c r="FD125" s="12">
        <v>19</v>
      </c>
      <c r="FE125" s="35">
        <v>53</v>
      </c>
      <c r="FF125" s="8">
        <f>'[1]Группа 1'!DC14</f>
        <v>2.583333333333333</v>
      </c>
      <c r="FL125"/>
      <c r="FM125" s="12"/>
      <c r="FN125" s="12"/>
      <c r="FP125" s="8"/>
      <c r="FV125"/>
      <c r="FW125" s="12"/>
      <c r="FX125" s="12"/>
      <c r="FZ125" s="8"/>
    </row>
    <row r="126" spans="1:197" s="35" customFormat="1" ht="14.25">
      <c r="A126" s="43">
        <v>3</v>
      </c>
      <c r="B126" s="43" t="s">
        <v>106</v>
      </c>
      <c r="C126" s="35" t="s">
        <v>107</v>
      </c>
      <c r="D126" s="12">
        <v>23</v>
      </c>
      <c r="E126" s="12">
        <v>82</v>
      </c>
      <c r="F126" s="43">
        <v>349</v>
      </c>
      <c r="G126" s="44">
        <f>'[1]Группа 3'!G12</f>
        <v>6.565217391304348</v>
      </c>
      <c r="H126" t="s">
        <v>108</v>
      </c>
      <c r="I126" s="12">
        <v>15</v>
      </c>
      <c r="J126" s="12">
        <v>45</v>
      </c>
      <c r="K126" s="43">
        <v>491</v>
      </c>
      <c r="L126" s="44">
        <f>'[1]Группа 3'!L12</f>
        <v>6</v>
      </c>
      <c r="M126" s="43"/>
      <c r="N126" s="43"/>
      <c r="O126" s="43"/>
      <c r="P126" s="43"/>
      <c r="Q126" s="44"/>
      <c r="R126" s="45"/>
      <c r="S126" s="45"/>
      <c r="T126" s="45"/>
      <c r="U126" s="45"/>
      <c r="V126" s="46"/>
      <c r="W126" s="45"/>
      <c r="X126" s="45"/>
      <c r="Y126" s="45"/>
      <c r="Z126" s="45"/>
      <c r="AA126" s="46"/>
      <c r="AB126" s="45"/>
      <c r="AC126" s="45"/>
      <c r="AD126" s="45"/>
      <c r="AE126" s="45"/>
      <c r="AF126" s="46"/>
      <c r="AG126" s="43"/>
      <c r="AH126" s="43"/>
      <c r="AI126" s="43"/>
      <c r="AJ126" s="43"/>
      <c r="AK126" s="44"/>
      <c r="AL126" s="43"/>
      <c r="AM126" s="43"/>
      <c r="AN126" s="43"/>
      <c r="AO126" s="43"/>
      <c r="AP126" s="44"/>
      <c r="AQ126" s="43"/>
      <c r="AR126" s="43"/>
      <c r="AS126" s="43"/>
      <c r="AT126" s="43"/>
      <c r="AU126" s="44"/>
      <c r="AV126" s="45"/>
      <c r="AW126" s="45"/>
      <c r="AX126" s="45"/>
      <c r="AY126" s="45"/>
      <c r="AZ126" s="46"/>
      <c r="BA126" s="43"/>
      <c r="BB126" s="43"/>
      <c r="BC126" s="43"/>
      <c r="BD126" s="43"/>
      <c r="BE126" s="44"/>
      <c r="BF126" s="45"/>
      <c r="BG126" s="45"/>
      <c r="BH126" s="45"/>
      <c r="BI126" s="45"/>
      <c r="BJ126" s="46"/>
      <c r="BK126" s="43"/>
      <c r="BL126" s="43"/>
      <c r="BM126" s="43"/>
      <c r="BN126" s="43"/>
      <c r="BO126" s="44"/>
      <c r="BP126" s="43"/>
      <c r="BQ126" s="43"/>
      <c r="BR126" s="43"/>
      <c r="BS126" s="43"/>
      <c r="BT126" s="44"/>
      <c r="BU126" s="43"/>
      <c r="BV126" s="43"/>
      <c r="BW126" s="43"/>
      <c r="BX126" s="43"/>
      <c r="BY126" s="44"/>
      <c r="BZ126" s="43"/>
      <c r="CA126" s="43"/>
      <c r="CB126" s="43"/>
      <c r="CC126" s="43"/>
      <c r="CD126" s="44"/>
      <c r="CE126" s="45"/>
      <c r="CF126" s="45"/>
      <c r="CG126" s="45"/>
      <c r="CH126" s="45"/>
      <c r="CI126" s="46"/>
      <c r="CJ126" s="45"/>
      <c r="CK126" s="45"/>
      <c r="CL126" s="45"/>
      <c r="CM126" s="45"/>
      <c r="CN126" s="46"/>
      <c r="CO126" s="45"/>
      <c r="CP126" s="45"/>
      <c r="CQ126" s="45"/>
      <c r="CR126" s="45"/>
      <c r="CS126" s="46"/>
      <c r="CT126" s="45"/>
      <c r="CU126" s="45"/>
      <c r="CV126" s="45"/>
      <c r="CW126" s="45"/>
      <c r="CX126" s="46"/>
      <c r="CY126" s="45"/>
      <c r="CZ126" s="45"/>
      <c r="DA126" s="45"/>
      <c r="DB126" s="45"/>
      <c r="DC126" s="46"/>
      <c r="DD126" s="45"/>
      <c r="DE126" s="45"/>
      <c r="DF126" s="45"/>
      <c r="DG126" s="45"/>
      <c r="DH126" s="46"/>
      <c r="DI126" s="45"/>
      <c r="DJ126" s="45"/>
      <c r="DK126" s="45"/>
      <c r="DL126" s="45"/>
      <c r="DM126" s="46"/>
      <c r="DN126" s="45"/>
      <c r="DO126" s="45"/>
      <c r="DP126" s="45"/>
      <c r="DQ126" s="45"/>
      <c r="DR126" s="46"/>
      <c r="DS126" s="45"/>
      <c r="DT126" s="45"/>
      <c r="DU126" s="45"/>
      <c r="DV126" s="45"/>
      <c r="DW126" s="46"/>
      <c r="DX126" s="45"/>
      <c r="DY126" s="45"/>
      <c r="DZ126" s="45"/>
      <c r="EA126" s="45"/>
      <c r="EB126" s="46"/>
      <c r="EC126" s="45"/>
      <c r="ED126" s="45"/>
      <c r="EE126" s="45"/>
      <c r="EF126" s="45"/>
      <c r="EG126" s="46"/>
      <c r="EH126" s="43"/>
      <c r="EI126" s="43"/>
      <c r="EJ126" s="43"/>
      <c r="EK126" s="43"/>
      <c r="EL126" s="44"/>
      <c r="EM126" s="45"/>
      <c r="EN126" s="45"/>
      <c r="EO126" s="45"/>
      <c r="EP126" s="45"/>
      <c r="EQ126" s="46"/>
      <c r="ER126" s="45"/>
      <c r="ES126" s="45"/>
      <c r="ET126" s="45"/>
      <c r="EU126" s="45"/>
      <c r="EV126" s="46"/>
      <c r="EW126" s="43"/>
      <c r="EX126" s="43"/>
      <c r="EY126" s="43"/>
      <c r="EZ126" s="43"/>
      <c r="FA126" s="44"/>
      <c r="FB126" s="45"/>
      <c r="FC126" s="45"/>
      <c r="FD126" s="45"/>
      <c r="FE126" s="45"/>
      <c r="FF126" s="46"/>
      <c r="FG126" s="45"/>
      <c r="FH126" s="45"/>
      <c r="FI126" s="45"/>
      <c r="FJ126" s="45"/>
      <c r="FK126" s="46"/>
      <c r="FL126" s="45"/>
      <c r="FM126" s="45"/>
      <c r="FN126" s="45"/>
      <c r="FO126" s="45"/>
      <c r="FP126" s="46"/>
      <c r="FQ126" s="43"/>
      <c r="FR126" s="43"/>
      <c r="FS126" s="43"/>
      <c r="FT126" s="43"/>
      <c r="FU126" s="44"/>
      <c r="FV126" s="45"/>
      <c r="FW126" s="45"/>
      <c r="FX126" s="45"/>
      <c r="FY126" s="45"/>
      <c r="FZ126" s="46"/>
      <c r="GA126" s="45"/>
      <c r="GB126" s="45"/>
      <c r="GC126" s="45"/>
      <c r="GD126" s="45"/>
      <c r="GE126" s="46"/>
      <c r="GF126" s="43"/>
      <c r="GG126" s="43"/>
      <c r="GH126" s="43"/>
      <c r="GI126" s="43"/>
      <c r="GJ126" s="44"/>
      <c r="GK126" s="43"/>
      <c r="GL126" s="43"/>
      <c r="GM126" s="43"/>
      <c r="GN126" s="43"/>
      <c r="GO126" s="44"/>
    </row>
    <row r="127" spans="1:197" s="35" customFormat="1" ht="14.25">
      <c r="A127" s="43">
        <v>4</v>
      </c>
      <c r="B127" s="43" t="s">
        <v>388</v>
      </c>
      <c r="C127" t="s">
        <v>107</v>
      </c>
      <c r="D127" s="12">
        <v>49</v>
      </c>
      <c r="E127" s="12">
        <v>97</v>
      </c>
      <c r="F127" s="43">
        <v>286</v>
      </c>
      <c r="G127" s="44">
        <f>'[1]Группа 4'!G12</f>
        <v>5.979591836734694</v>
      </c>
      <c r="H127"/>
      <c r="I127" s="12"/>
      <c r="J127" s="12"/>
      <c r="K127" s="43"/>
      <c r="L127" s="44"/>
      <c r="M127" s="43"/>
      <c r="N127" s="43"/>
      <c r="O127" s="43"/>
      <c r="P127" s="43"/>
      <c r="Q127" s="44"/>
      <c r="R127" s="45"/>
      <c r="S127" s="45"/>
      <c r="T127" s="45"/>
      <c r="U127" s="45"/>
      <c r="V127" s="46"/>
      <c r="W127" s="45"/>
      <c r="X127" s="45"/>
      <c r="Y127" s="45"/>
      <c r="Z127" s="45"/>
      <c r="AA127" s="46"/>
      <c r="AB127" t="s">
        <v>389</v>
      </c>
      <c r="AC127" s="12">
        <v>31</v>
      </c>
      <c r="AD127" s="12">
        <v>53</v>
      </c>
      <c r="AE127" s="43">
        <v>169</v>
      </c>
      <c r="AF127" s="44">
        <f>'[1]Группа 4'!AA12</f>
        <v>5.709677419354839</v>
      </c>
      <c r="AG127" s="43"/>
      <c r="AH127" s="43"/>
      <c r="AI127" s="43"/>
      <c r="AJ127" s="43"/>
      <c r="AK127" s="44"/>
      <c r="AL127" s="43"/>
      <c r="AM127" s="43"/>
      <c r="AN127" s="43"/>
      <c r="AO127" s="43"/>
      <c r="AP127" s="44"/>
      <c r="AQ127" s="43"/>
      <c r="AR127" s="43"/>
      <c r="AS127" s="43"/>
      <c r="AT127" s="43"/>
      <c r="AU127" s="44"/>
      <c r="AV127" s="45"/>
      <c r="AW127" s="45"/>
      <c r="AX127" s="45"/>
      <c r="AY127" s="45"/>
      <c r="AZ127" s="46"/>
      <c r="BA127" s="43"/>
      <c r="BB127" s="43"/>
      <c r="BC127" s="43"/>
      <c r="BD127" s="43"/>
      <c r="BE127" s="44"/>
      <c r="BF127" s="45"/>
      <c r="BG127" s="45"/>
      <c r="BH127" s="45"/>
      <c r="BI127" s="45"/>
      <c r="BJ127" s="46"/>
      <c r="BK127" s="43"/>
      <c r="BL127" s="43"/>
      <c r="BM127" s="43"/>
      <c r="BN127" s="43"/>
      <c r="BO127" s="44"/>
      <c r="BP127" s="43"/>
      <c r="BQ127" s="43"/>
      <c r="BR127" s="43"/>
      <c r="BS127" s="43"/>
      <c r="BT127" s="44"/>
      <c r="BU127" s="43"/>
      <c r="BV127" s="43"/>
      <c r="BW127" s="43"/>
      <c r="BX127" s="43"/>
      <c r="BY127" s="44"/>
      <c r="BZ127" s="43"/>
      <c r="CA127" s="43"/>
      <c r="CB127" s="43"/>
      <c r="CC127" s="43"/>
      <c r="CD127" s="44"/>
      <c r="CE127" s="45"/>
      <c r="CF127" s="45"/>
      <c r="CG127" s="45"/>
      <c r="CH127" s="45"/>
      <c r="CI127" s="46"/>
      <c r="CJ127" s="45"/>
      <c r="CK127" s="45"/>
      <c r="CL127" s="45"/>
      <c r="CM127" s="45"/>
      <c r="CN127" s="46"/>
      <c r="CO127" s="45"/>
      <c r="CP127" s="45"/>
      <c r="CQ127" s="45"/>
      <c r="CR127" s="45"/>
      <c r="CS127" s="46"/>
      <c r="CT127" s="45"/>
      <c r="CU127" s="45"/>
      <c r="CV127" s="45"/>
      <c r="CW127" s="45"/>
      <c r="CX127" s="46"/>
      <c r="CY127" s="45"/>
      <c r="CZ127" s="45"/>
      <c r="DA127" s="45"/>
      <c r="DB127" s="45"/>
      <c r="DC127" s="46"/>
      <c r="DD127" s="45"/>
      <c r="DE127" s="45"/>
      <c r="DF127" s="45"/>
      <c r="DG127" s="45"/>
      <c r="DH127" s="46"/>
      <c r="DI127" s="45"/>
      <c r="DJ127" s="45"/>
      <c r="DK127" s="45"/>
      <c r="DL127" s="45"/>
      <c r="DM127" s="46"/>
      <c r="DN127" s="45"/>
      <c r="DO127" s="45"/>
      <c r="DP127" s="45"/>
      <c r="DQ127" s="45"/>
      <c r="DR127" s="46"/>
      <c r="DS127" s="45"/>
      <c r="DT127" s="45"/>
      <c r="DU127" s="45"/>
      <c r="DV127" s="45"/>
      <c r="DW127" s="46"/>
      <c r="DX127" s="45"/>
      <c r="DY127" s="45"/>
      <c r="DZ127" s="45"/>
      <c r="EA127" s="45"/>
      <c r="EB127" s="46"/>
      <c r="EC127" s="45"/>
      <c r="ED127" s="45"/>
      <c r="EE127" s="45"/>
      <c r="EF127" s="45"/>
      <c r="EG127" s="46"/>
      <c r="EH127" s="43"/>
      <c r="EI127" s="43"/>
      <c r="EJ127" s="43"/>
      <c r="EK127" s="43"/>
      <c r="EL127" s="44"/>
      <c r="EM127" s="45"/>
      <c r="EN127" s="45"/>
      <c r="EO127" s="45"/>
      <c r="EP127" s="45"/>
      <c r="EQ127" s="46"/>
      <c r="ER127" s="45"/>
      <c r="ES127" s="45"/>
      <c r="ET127" s="45"/>
      <c r="EU127" s="45"/>
      <c r="EV127" s="46"/>
      <c r="EW127" s="43"/>
      <c r="EX127" s="43"/>
      <c r="EY127" s="43"/>
      <c r="EZ127" s="43"/>
      <c r="FA127" s="44"/>
      <c r="FB127" t="s">
        <v>107</v>
      </c>
      <c r="FC127" s="12">
        <v>59</v>
      </c>
      <c r="FD127" s="12">
        <v>97</v>
      </c>
      <c r="FE127" s="43">
        <v>304</v>
      </c>
      <c r="FF127" s="44">
        <f>'[1]Группа 4'!AU12</f>
        <v>5.6440677966101696</v>
      </c>
      <c r="FG127" s="45"/>
      <c r="FH127" s="45"/>
      <c r="FI127" s="45"/>
      <c r="FJ127" s="45"/>
      <c r="FK127" s="46"/>
      <c r="FL127" s="45"/>
      <c r="FM127" s="45"/>
      <c r="FN127" s="45"/>
      <c r="FO127" s="45"/>
      <c r="FP127" s="46"/>
      <c r="FQ127" s="43"/>
      <c r="FR127" s="43"/>
      <c r="FS127" s="43"/>
      <c r="FT127" s="43"/>
      <c r="FU127" s="44"/>
      <c r="FV127" s="45"/>
      <c r="FW127" s="45"/>
      <c r="FX127" s="45"/>
      <c r="FY127" s="45"/>
      <c r="FZ127" s="46"/>
      <c r="GA127" s="45"/>
      <c r="GB127" s="45"/>
      <c r="GC127" s="45"/>
      <c r="GD127" s="45"/>
      <c r="GE127" s="46"/>
      <c r="GF127" s="43"/>
      <c r="GG127" s="43"/>
      <c r="GH127" s="43"/>
      <c r="GI127" s="43"/>
      <c r="GJ127" s="44"/>
      <c r="GK127" s="43"/>
      <c r="GL127" s="43"/>
      <c r="GM127" s="43"/>
      <c r="GN127" s="43"/>
      <c r="GO127" s="44"/>
    </row>
    <row r="128" spans="1:197" s="35" customFormat="1" ht="14.25">
      <c r="A128" s="43">
        <v>1</v>
      </c>
      <c r="B128" s="43" t="s">
        <v>349</v>
      </c>
      <c r="C128" s="7" t="s">
        <v>350</v>
      </c>
      <c r="D128" s="12">
        <v>12</v>
      </c>
      <c r="E128" s="12">
        <v>22</v>
      </c>
      <c r="F128" s="43">
        <v>44</v>
      </c>
      <c r="G128" s="44">
        <f>'[1]Группа 1'!G15</f>
        <v>2.833333333333333</v>
      </c>
      <c r="H128"/>
      <c r="I128" s="12"/>
      <c r="J128" s="12"/>
      <c r="K128" s="43"/>
      <c r="L128" s="44"/>
      <c r="M128" s="43"/>
      <c r="N128" s="43"/>
      <c r="O128" s="43"/>
      <c r="P128" s="43"/>
      <c r="Q128" s="44"/>
      <c r="R128" s="45"/>
      <c r="S128" s="45"/>
      <c r="T128" s="45"/>
      <c r="U128" s="45"/>
      <c r="V128" s="46"/>
      <c r="W128" s="45"/>
      <c r="X128" s="45"/>
      <c r="Y128" s="45"/>
      <c r="Z128" s="45"/>
      <c r="AA128" s="46"/>
      <c r="AB128" s="7" t="s">
        <v>351</v>
      </c>
      <c r="AC128" s="12">
        <v>11</v>
      </c>
      <c r="AD128" s="12">
        <v>29</v>
      </c>
      <c r="AE128" s="43">
        <v>38</v>
      </c>
      <c r="AF128" s="44">
        <f>'[1]Группа 1'!V15</f>
        <v>3.6363636363636362</v>
      </c>
      <c r="AG128" s="43"/>
      <c r="AH128" s="43"/>
      <c r="AI128" s="43"/>
      <c r="AJ128" s="43"/>
      <c r="AK128" s="44"/>
      <c r="AL128" s="43"/>
      <c r="AM128" s="43"/>
      <c r="AN128" s="43"/>
      <c r="AO128" s="43"/>
      <c r="AP128" s="44"/>
      <c r="AQ128" s="43"/>
      <c r="AR128" s="43"/>
      <c r="AS128" s="43"/>
      <c r="AT128" s="43"/>
      <c r="AU128" s="44"/>
      <c r="AV128" s="45"/>
      <c r="AW128" s="45"/>
      <c r="AX128" s="45"/>
      <c r="AY128" s="45"/>
      <c r="AZ128" s="46"/>
      <c r="BA128" s="43"/>
      <c r="BB128" s="43"/>
      <c r="BC128" s="43"/>
      <c r="BD128" s="43"/>
      <c r="BE128" s="44"/>
      <c r="BF128" s="45"/>
      <c r="BG128" s="45"/>
      <c r="BH128" s="45"/>
      <c r="BI128" s="45"/>
      <c r="BJ128" s="46"/>
      <c r="BK128" s="43"/>
      <c r="BL128" s="43"/>
      <c r="BM128" s="43"/>
      <c r="BN128" s="43"/>
      <c r="BO128" s="44"/>
      <c r="BP128" s="43"/>
      <c r="BQ128" s="43"/>
      <c r="BR128" s="43"/>
      <c r="BS128" s="43"/>
      <c r="BT128" s="44"/>
      <c r="BU128" s="43"/>
      <c r="BV128" s="43"/>
      <c r="BW128" s="43"/>
      <c r="BX128" s="43"/>
      <c r="BY128" s="44"/>
      <c r="BZ128" s="43"/>
      <c r="CA128" s="43"/>
      <c r="CB128" s="43"/>
      <c r="CC128" s="43"/>
      <c r="CD128" s="44"/>
      <c r="CE128" s="45"/>
      <c r="CF128" s="45"/>
      <c r="CG128" s="45"/>
      <c r="CH128" s="45"/>
      <c r="CI128" s="46"/>
      <c r="CJ128" s="45"/>
      <c r="CK128" s="45"/>
      <c r="CL128" s="45"/>
      <c r="CM128" s="45"/>
      <c r="CN128" s="46"/>
      <c r="CO128" s="45"/>
      <c r="CP128" s="45"/>
      <c r="CQ128" s="45"/>
      <c r="CR128" s="45"/>
      <c r="CS128" s="46"/>
      <c r="CT128" s="45"/>
      <c r="CU128" s="45"/>
      <c r="CV128" s="45"/>
      <c r="CW128" s="45"/>
      <c r="CX128" s="46"/>
      <c r="CY128" s="45"/>
      <c r="CZ128" s="45"/>
      <c r="DA128" s="45"/>
      <c r="DB128" s="45"/>
      <c r="DC128" s="46"/>
      <c r="DD128" s="45"/>
      <c r="DE128" s="45"/>
      <c r="DF128" s="45"/>
      <c r="DG128" s="45"/>
      <c r="DH128" s="46"/>
      <c r="DI128" s="45"/>
      <c r="DJ128" s="45"/>
      <c r="DK128" s="45"/>
      <c r="DL128" s="45"/>
      <c r="DM128" s="46"/>
      <c r="DN128" s="45"/>
      <c r="DO128" s="45"/>
      <c r="DP128" s="45"/>
      <c r="DQ128" s="45"/>
      <c r="DR128" s="46"/>
      <c r="DS128" s="45"/>
      <c r="DT128" s="45"/>
      <c r="DU128" s="45"/>
      <c r="DV128" s="45"/>
      <c r="DW128" s="46"/>
      <c r="DX128" s="45"/>
      <c r="DY128" s="45"/>
      <c r="DZ128" s="45"/>
      <c r="EA128" s="45"/>
      <c r="EB128" s="46"/>
      <c r="EC128" s="45"/>
      <c r="ED128" s="45"/>
      <c r="EE128" s="45"/>
      <c r="EF128" s="45"/>
      <c r="EG128" s="46"/>
      <c r="EH128" s="43"/>
      <c r="EI128" s="43"/>
      <c r="EJ128" s="43"/>
      <c r="EK128" s="43"/>
      <c r="EL128" s="44"/>
      <c r="EM128" s="45"/>
      <c r="EN128" s="45"/>
      <c r="EO128" s="45"/>
      <c r="EP128" s="45"/>
      <c r="EQ128" s="46"/>
      <c r="ER128" s="45"/>
      <c r="ES128" s="45"/>
      <c r="ET128" s="45"/>
      <c r="EU128" s="45"/>
      <c r="EV128" s="46"/>
      <c r="EW128" s="43"/>
      <c r="EX128" s="43"/>
      <c r="EY128" s="43"/>
      <c r="EZ128" s="43"/>
      <c r="FA128" s="44"/>
      <c r="FB128" s="45"/>
      <c r="FC128" s="45"/>
      <c r="FD128" s="45"/>
      <c r="FE128" s="45"/>
      <c r="FF128" s="46"/>
      <c r="FG128" s="45"/>
      <c r="FH128" s="45"/>
      <c r="FI128" s="45"/>
      <c r="FJ128" s="45"/>
      <c r="FK128" s="46"/>
      <c r="FL128" s="7" t="s">
        <v>352</v>
      </c>
      <c r="FM128" s="12">
        <v>19</v>
      </c>
      <c r="FN128" s="12">
        <v>46</v>
      </c>
      <c r="FO128" s="43">
        <v>41</v>
      </c>
      <c r="FP128" s="44">
        <f>'[1]Группа 1'!DH15</f>
        <v>3.4210526315789473</v>
      </c>
      <c r="FQ128" s="43"/>
      <c r="FR128" s="43"/>
      <c r="FS128" s="43"/>
      <c r="FT128" s="43"/>
      <c r="FU128" s="44"/>
      <c r="FV128" s="45"/>
      <c r="FW128" s="45"/>
      <c r="FX128" s="45"/>
      <c r="FY128" s="45"/>
      <c r="FZ128" s="46"/>
      <c r="GA128" s="45"/>
      <c r="GB128" s="45"/>
      <c r="GC128" s="45"/>
      <c r="GD128" s="45"/>
      <c r="GE128" s="46"/>
      <c r="GF128" s="43"/>
      <c r="GG128" s="43"/>
      <c r="GH128" s="43"/>
      <c r="GI128" s="43"/>
      <c r="GJ128" s="44"/>
      <c r="GK128" s="43"/>
      <c r="GL128" s="43"/>
      <c r="GM128" s="43"/>
      <c r="GN128" s="43"/>
      <c r="GO128" s="44"/>
    </row>
    <row r="129" spans="1:197" s="35" customFormat="1" ht="14.25">
      <c r="A129" s="43">
        <v>1</v>
      </c>
      <c r="B129" s="43" t="s">
        <v>475</v>
      </c>
      <c r="C129" s="7" t="s">
        <v>281</v>
      </c>
      <c r="D129" s="12">
        <v>31</v>
      </c>
      <c r="E129" s="12">
        <v>46</v>
      </c>
      <c r="F129" s="43">
        <v>65</v>
      </c>
      <c r="G129" s="44">
        <f>'[1]Группа 1'!G16</f>
        <v>2.4838709677419355</v>
      </c>
      <c r="H129"/>
      <c r="I129" s="12"/>
      <c r="J129" s="12"/>
      <c r="K129" s="43"/>
      <c r="L129" s="44"/>
      <c r="M129" s="43"/>
      <c r="N129" s="43"/>
      <c r="O129" s="43"/>
      <c r="P129" s="43"/>
      <c r="Q129" s="44"/>
      <c r="R129" s="45"/>
      <c r="S129" s="45"/>
      <c r="T129" s="45"/>
      <c r="U129" s="45"/>
      <c r="V129" s="46"/>
      <c r="W129" s="45"/>
      <c r="X129" s="45"/>
      <c r="Y129" s="45"/>
      <c r="Z129" s="45"/>
      <c r="AA129" s="46"/>
      <c r="AB129" s="7" t="s">
        <v>170</v>
      </c>
      <c r="AC129" s="12">
        <v>8</v>
      </c>
      <c r="AD129" s="12">
        <v>23</v>
      </c>
      <c r="AE129" s="43">
        <v>102</v>
      </c>
      <c r="AF129" s="44">
        <f>'[1]Группа 1'!V16</f>
        <v>3.875</v>
      </c>
      <c r="AG129" s="43"/>
      <c r="AH129" s="43"/>
      <c r="AI129" s="43"/>
      <c r="AJ129" s="43"/>
      <c r="AK129" s="44"/>
      <c r="AL129" s="43"/>
      <c r="AM129" s="43"/>
      <c r="AN129" s="43"/>
      <c r="AO129" s="43"/>
      <c r="AP129" s="44"/>
      <c r="AQ129" s="43"/>
      <c r="AR129" s="43"/>
      <c r="AS129" s="43"/>
      <c r="AT129" s="43"/>
      <c r="AU129" s="44"/>
      <c r="AV129" s="45"/>
      <c r="AW129" s="45"/>
      <c r="AX129" s="45"/>
      <c r="AY129" s="45"/>
      <c r="AZ129" s="46"/>
      <c r="BA129" s="43"/>
      <c r="BB129" s="43"/>
      <c r="BC129" s="43"/>
      <c r="BD129" s="43"/>
      <c r="BE129" s="44"/>
      <c r="BF129" s="7" t="s">
        <v>284</v>
      </c>
      <c r="BG129" s="12">
        <v>9</v>
      </c>
      <c r="BH129" s="12">
        <v>24</v>
      </c>
      <c r="BI129" s="84">
        <v>261</v>
      </c>
      <c r="BJ129" s="85">
        <f>'[1]Группа 1'!AK16</f>
        <v>3.6666666666666665</v>
      </c>
      <c r="BK129" s="43"/>
      <c r="BL129" s="43"/>
      <c r="BM129" s="43"/>
      <c r="BN129" s="43"/>
      <c r="BO129" s="44"/>
      <c r="BP129" s="43"/>
      <c r="BQ129" s="43"/>
      <c r="BR129" s="43"/>
      <c r="BS129" s="43"/>
      <c r="BT129" s="44"/>
      <c r="BU129" s="43"/>
      <c r="BV129" s="43"/>
      <c r="BW129" s="43"/>
      <c r="BX129" s="43"/>
      <c r="BY129" s="44"/>
      <c r="BZ129" s="43"/>
      <c r="CA129" s="43"/>
      <c r="CB129" s="43"/>
      <c r="CC129" s="43"/>
      <c r="CD129" s="44"/>
      <c r="CE129" s="45"/>
      <c r="CF129" s="45"/>
      <c r="CG129" s="45"/>
      <c r="CH129" s="45"/>
      <c r="CI129" s="46"/>
      <c r="CJ129" s="45"/>
      <c r="CK129" s="45"/>
      <c r="CL129" s="45"/>
      <c r="CM129" s="45"/>
      <c r="CN129" s="46"/>
      <c r="CO129" s="45"/>
      <c r="CP129" s="45"/>
      <c r="CQ129" s="45"/>
      <c r="CR129" s="45"/>
      <c r="CS129" s="46"/>
      <c r="CT129" s="45"/>
      <c r="CU129" s="45"/>
      <c r="CV129" s="45"/>
      <c r="CW129" s="45"/>
      <c r="CX129" s="46"/>
      <c r="CY129" s="45"/>
      <c r="CZ129" s="45"/>
      <c r="DA129" s="45"/>
      <c r="DB129" s="45"/>
      <c r="DC129" s="46"/>
      <c r="DD129" s="45"/>
      <c r="DE129" s="45"/>
      <c r="DF129" s="45"/>
      <c r="DG129" s="45"/>
      <c r="DH129" s="46"/>
      <c r="DI129" s="45"/>
      <c r="DJ129" s="45"/>
      <c r="DK129" s="45"/>
      <c r="DL129" s="45"/>
      <c r="DM129" s="46"/>
      <c r="DN129" s="45"/>
      <c r="DO129" s="45"/>
      <c r="DP129" s="45"/>
      <c r="DQ129" s="45"/>
      <c r="DR129" s="46"/>
      <c r="DS129" s="45"/>
      <c r="DT129" s="45"/>
      <c r="DU129" s="45"/>
      <c r="DV129" s="45"/>
      <c r="DW129" s="46"/>
      <c r="DX129" s="45"/>
      <c r="DY129" s="45"/>
      <c r="DZ129" s="45"/>
      <c r="EA129" s="45"/>
      <c r="EB129" s="46"/>
      <c r="EC129" s="45"/>
      <c r="ED129" s="45"/>
      <c r="EE129" s="45"/>
      <c r="EF129" s="45"/>
      <c r="EG129" s="46"/>
      <c r="EH129" s="43"/>
      <c r="EI129" s="43"/>
      <c r="EJ129" s="43"/>
      <c r="EK129" s="43"/>
      <c r="EL129" s="44"/>
      <c r="EM129" s="45"/>
      <c r="EN129" s="45"/>
      <c r="EO129" s="45"/>
      <c r="EP129" s="45"/>
      <c r="EQ129" s="46"/>
      <c r="ER129" s="45"/>
      <c r="ES129" s="45"/>
      <c r="ET129" s="45"/>
      <c r="EU129" s="45"/>
      <c r="EV129" s="46"/>
      <c r="EW129" s="43"/>
      <c r="EX129" s="43"/>
      <c r="EY129" s="43"/>
      <c r="EZ129" s="43"/>
      <c r="FA129" s="44"/>
      <c r="FB129" s="45"/>
      <c r="FC129" s="45"/>
      <c r="FD129" s="45"/>
      <c r="FE129" s="45"/>
      <c r="FF129" s="46"/>
      <c r="FG129" s="45"/>
      <c r="FH129" s="45"/>
      <c r="FI129" s="45"/>
      <c r="FJ129" s="45"/>
      <c r="FK129" s="46"/>
      <c r="FL129" s="7"/>
      <c r="FM129" s="12"/>
      <c r="FN129" s="12"/>
      <c r="FO129" s="43"/>
      <c r="FP129" s="44"/>
      <c r="FQ129" s="43"/>
      <c r="FR129" s="43"/>
      <c r="FS129" s="43"/>
      <c r="FT129" s="43"/>
      <c r="FU129" s="44"/>
      <c r="FV129" s="45"/>
      <c r="FW129" s="45"/>
      <c r="FX129" s="45"/>
      <c r="FY129" s="45"/>
      <c r="FZ129" s="46"/>
      <c r="GA129" s="45"/>
      <c r="GB129" s="45"/>
      <c r="GC129" s="45"/>
      <c r="GD129" s="45"/>
      <c r="GE129" s="46"/>
      <c r="GF129" s="43"/>
      <c r="GG129" s="43"/>
      <c r="GH129" s="43"/>
      <c r="GI129" s="43"/>
      <c r="GJ129" s="44"/>
      <c r="GK129" s="43"/>
      <c r="GL129" s="43"/>
      <c r="GM129" s="43"/>
      <c r="GN129" s="43"/>
      <c r="GO129" s="44"/>
    </row>
    <row r="130" spans="1:197" s="35" customFormat="1" ht="14.25">
      <c r="A130" s="43">
        <v>3</v>
      </c>
      <c r="B130" s="43" t="s">
        <v>272</v>
      </c>
      <c r="D130" s="12"/>
      <c r="E130" s="12"/>
      <c r="F130" s="43"/>
      <c r="G130" s="44"/>
      <c r="H130"/>
      <c r="I130" s="12"/>
      <c r="J130" s="12"/>
      <c r="K130" s="43"/>
      <c r="L130" s="44"/>
      <c r="M130" s="43"/>
      <c r="N130" s="43"/>
      <c r="O130" s="43"/>
      <c r="P130" s="43"/>
      <c r="Q130" s="44"/>
      <c r="R130" s="45"/>
      <c r="S130" s="45"/>
      <c r="T130" s="45"/>
      <c r="U130" s="45"/>
      <c r="V130" s="46"/>
      <c r="W130" s="45"/>
      <c r="X130" s="45"/>
      <c r="Y130" s="45"/>
      <c r="Z130" s="45"/>
      <c r="AA130" s="46"/>
      <c r="AB130" s="45"/>
      <c r="AC130" s="45"/>
      <c r="AD130" s="45"/>
      <c r="AE130" s="45"/>
      <c r="AF130" s="46"/>
      <c r="AG130" s="43"/>
      <c r="AH130" s="43"/>
      <c r="AI130" s="43"/>
      <c r="AJ130" s="43"/>
      <c r="AK130" s="44"/>
      <c r="AL130" s="43"/>
      <c r="AM130" s="43"/>
      <c r="AN130" s="43"/>
      <c r="AO130" s="43"/>
      <c r="AP130" s="44"/>
      <c r="AQ130" s="43"/>
      <c r="AR130" s="43"/>
      <c r="AS130" s="43"/>
      <c r="AT130" s="43"/>
      <c r="AU130" s="44"/>
      <c r="AV130" s="45"/>
      <c r="AW130" s="45"/>
      <c r="AX130" s="45"/>
      <c r="AY130" s="45"/>
      <c r="AZ130" s="46"/>
      <c r="BA130" s="43"/>
      <c r="BB130" s="43"/>
      <c r="BC130" s="43"/>
      <c r="BD130" s="43"/>
      <c r="BE130" s="44"/>
      <c r="BF130" s="45"/>
      <c r="BG130" s="45"/>
      <c r="BH130" s="45"/>
      <c r="BI130" s="45"/>
      <c r="BJ130" s="46"/>
      <c r="BK130" s="43"/>
      <c r="BL130" s="43"/>
      <c r="BM130" s="43"/>
      <c r="BN130" s="43"/>
      <c r="BO130" s="44"/>
      <c r="BP130" s="43"/>
      <c r="BQ130" s="43"/>
      <c r="BR130" s="43"/>
      <c r="BS130" s="43"/>
      <c r="BT130" s="44"/>
      <c r="BU130" s="43"/>
      <c r="BV130" s="43"/>
      <c r="BW130" s="43"/>
      <c r="BX130" s="43"/>
      <c r="BY130" s="44"/>
      <c r="BZ130" s="43"/>
      <c r="CA130" s="43"/>
      <c r="CB130" s="43"/>
      <c r="CC130" s="43"/>
      <c r="CD130" s="44"/>
      <c r="CE130" t="s">
        <v>251</v>
      </c>
      <c r="CF130" s="12">
        <v>20</v>
      </c>
      <c r="CG130" s="12">
        <v>22</v>
      </c>
      <c r="CH130" s="43">
        <v>28</v>
      </c>
      <c r="CI130" s="44">
        <f>'[1]Группа 3'!DM61</f>
        <v>4.1</v>
      </c>
      <c r="CJ130" s="45"/>
      <c r="CK130" s="45"/>
      <c r="CL130" s="45"/>
      <c r="CM130" s="45"/>
      <c r="CN130" s="46"/>
      <c r="CO130" s="45"/>
      <c r="CP130" s="45"/>
      <c r="CQ130" s="45"/>
      <c r="CR130" s="45"/>
      <c r="CS130" s="46"/>
      <c r="CT130" s="45"/>
      <c r="CU130" s="45"/>
      <c r="CV130" s="45"/>
      <c r="CW130" s="45"/>
      <c r="CX130" s="46"/>
      <c r="CY130" s="45"/>
      <c r="CZ130" s="45"/>
      <c r="DA130" s="45"/>
      <c r="DB130" s="45"/>
      <c r="DC130" s="46"/>
      <c r="DD130" t="s">
        <v>16</v>
      </c>
      <c r="DE130" s="12">
        <v>20</v>
      </c>
      <c r="DF130" s="12">
        <v>22</v>
      </c>
      <c r="DG130" s="84">
        <v>28</v>
      </c>
      <c r="DH130" s="85">
        <f>'[1]Группа 3'!EL61</f>
        <v>4.1</v>
      </c>
      <c r="DI130" s="45"/>
      <c r="DJ130" s="45"/>
      <c r="DK130" s="45"/>
      <c r="DL130" s="45"/>
      <c r="DM130" s="46"/>
      <c r="DN130" t="s">
        <v>16</v>
      </c>
      <c r="DO130" s="12">
        <v>20</v>
      </c>
      <c r="DP130" s="12">
        <v>22</v>
      </c>
      <c r="DQ130" s="84">
        <v>28</v>
      </c>
      <c r="DR130" s="85">
        <f>'[1]Группа 3'!EQ61</f>
        <v>4.1</v>
      </c>
      <c r="DS130" s="45"/>
      <c r="DT130" s="45"/>
      <c r="DU130" s="45"/>
      <c r="DV130" s="45"/>
      <c r="DW130" s="46"/>
      <c r="DX130" s="45"/>
      <c r="DY130" s="45"/>
      <c r="DZ130" s="45"/>
      <c r="EA130" s="45"/>
      <c r="EB130" s="46"/>
      <c r="EC130" s="45"/>
      <c r="ED130" s="45"/>
      <c r="EE130" s="45"/>
      <c r="EF130" s="45"/>
      <c r="EG130" s="46"/>
      <c r="EH130" s="43"/>
      <c r="EI130" s="43"/>
      <c r="EJ130" s="43"/>
      <c r="EK130" s="43"/>
      <c r="EL130" s="44"/>
      <c r="EM130" s="45"/>
      <c r="EN130" s="45"/>
      <c r="EO130" s="45"/>
      <c r="EP130" s="45"/>
      <c r="EQ130" s="46"/>
      <c r="ER130" s="45"/>
      <c r="ES130" s="45"/>
      <c r="ET130" s="45"/>
      <c r="EU130" s="45"/>
      <c r="EV130" s="46"/>
      <c r="EW130" s="43"/>
      <c r="EX130" s="43"/>
      <c r="EY130" s="43"/>
      <c r="EZ130" s="43"/>
      <c r="FA130" s="44"/>
      <c r="FB130" s="45"/>
      <c r="FC130" s="45"/>
      <c r="FD130" s="45"/>
      <c r="FE130" s="45"/>
      <c r="FF130" s="46"/>
      <c r="FG130" s="45"/>
      <c r="FH130" s="45"/>
      <c r="FI130" s="45"/>
      <c r="FJ130" s="45"/>
      <c r="FK130" s="46"/>
      <c r="FL130" s="45"/>
      <c r="FM130" s="45"/>
      <c r="FN130" s="45"/>
      <c r="FO130" s="45"/>
      <c r="FP130" s="46"/>
      <c r="FQ130" s="43"/>
      <c r="FR130" s="43"/>
      <c r="FS130" s="43"/>
      <c r="FT130" s="43"/>
      <c r="FU130" s="44"/>
      <c r="FV130" s="45"/>
      <c r="FW130" s="45"/>
      <c r="FX130" s="45"/>
      <c r="FY130" s="45"/>
      <c r="FZ130" s="46"/>
      <c r="GA130" s="45"/>
      <c r="GB130" s="45"/>
      <c r="GC130" s="45"/>
      <c r="GD130" s="45"/>
      <c r="GE130" s="46"/>
      <c r="GF130" s="43"/>
      <c r="GG130" s="43"/>
      <c r="GH130" s="43"/>
      <c r="GI130" s="43"/>
      <c r="GJ130" s="44"/>
      <c r="GK130" s="43"/>
      <c r="GL130" s="43"/>
      <c r="GM130" s="43"/>
      <c r="GN130" s="43"/>
      <c r="GO130" s="44"/>
    </row>
    <row r="131" spans="1:197" s="35" customFormat="1" ht="14.25">
      <c r="A131" s="43">
        <v>1</v>
      </c>
      <c r="B131" s="43" t="s">
        <v>458</v>
      </c>
      <c r="C131" s="7" t="s">
        <v>236</v>
      </c>
      <c r="D131" s="12">
        <v>29</v>
      </c>
      <c r="E131" s="12">
        <v>41</v>
      </c>
      <c r="F131" s="43">
        <v>117</v>
      </c>
      <c r="G131" s="44">
        <f>'[1]Группа 1'!G17</f>
        <v>2.413793103448276</v>
      </c>
      <c r="H131"/>
      <c r="I131" s="12"/>
      <c r="J131" s="12"/>
      <c r="K131" s="43"/>
      <c r="L131" s="44"/>
      <c r="M131" s="43"/>
      <c r="N131" s="43"/>
      <c r="O131" s="43"/>
      <c r="P131" s="43"/>
      <c r="Q131" s="44"/>
      <c r="R131" s="45"/>
      <c r="S131" s="45"/>
      <c r="T131" s="45"/>
      <c r="U131" s="45"/>
      <c r="V131" s="46"/>
      <c r="W131" s="45"/>
      <c r="X131" s="45"/>
      <c r="Y131" s="45"/>
      <c r="Z131" s="45"/>
      <c r="AA131" s="46"/>
      <c r="AB131" s="7" t="s">
        <v>237</v>
      </c>
      <c r="AC131" s="12">
        <v>4</v>
      </c>
      <c r="AD131" s="12">
        <v>25</v>
      </c>
      <c r="AE131" s="43">
        <v>119</v>
      </c>
      <c r="AF131" s="44">
        <f>'[1]Группа 1'!V17</f>
        <v>6.25</v>
      </c>
      <c r="AG131" s="43"/>
      <c r="AH131" s="43"/>
      <c r="AI131" s="43"/>
      <c r="AJ131" s="43"/>
      <c r="AK131" s="44"/>
      <c r="AL131" s="43"/>
      <c r="AM131" s="43"/>
      <c r="AN131" s="43"/>
      <c r="AO131" s="43"/>
      <c r="AP131" s="44"/>
      <c r="AQ131" s="43"/>
      <c r="AR131" s="43"/>
      <c r="AS131" s="43"/>
      <c r="AT131" s="43"/>
      <c r="AU131" s="44"/>
      <c r="AV131" s="45"/>
      <c r="AW131" s="45"/>
      <c r="AX131" s="45"/>
      <c r="AY131" s="45"/>
      <c r="AZ131" s="46"/>
      <c r="BA131" s="43"/>
      <c r="BB131" s="43"/>
      <c r="BC131" s="43"/>
      <c r="BD131" s="43"/>
      <c r="BE131" s="44"/>
      <c r="BF131" s="45"/>
      <c r="BG131" s="45"/>
      <c r="BH131" s="45"/>
      <c r="BI131" s="45"/>
      <c r="BJ131" s="46"/>
      <c r="BK131" s="43"/>
      <c r="BL131" s="43"/>
      <c r="BM131" s="43"/>
      <c r="BN131" s="43"/>
      <c r="BO131" s="44"/>
      <c r="BP131" s="43"/>
      <c r="BQ131" s="43"/>
      <c r="BR131" s="43"/>
      <c r="BS131" s="43"/>
      <c r="BT131" s="44"/>
      <c r="BU131" s="43"/>
      <c r="BV131" s="43"/>
      <c r="BW131" s="43"/>
      <c r="BX131" s="43"/>
      <c r="BY131" s="44"/>
      <c r="BZ131" s="43"/>
      <c r="CA131" s="43"/>
      <c r="CB131" s="43"/>
      <c r="CC131" s="43"/>
      <c r="CD131" s="44"/>
      <c r="CE131" s="45"/>
      <c r="CF131" s="45"/>
      <c r="CG131" s="45"/>
      <c r="CH131" s="45"/>
      <c r="CI131" s="46"/>
      <c r="CJ131" s="45"/>
      <c r="CK131" s="45"/>
      <c r="CL131" s="45"/>
      <c r="CM131" s="45"/>
      <c r="CN131" s="46"/>
      <c r="CO131" s="45"/>
      <c r="CP131" s="45"/>
      <c r="CQ131" s="45"/>
      <c r="CR131" s="45"/>
      <c r="CS131" s="46"/>
      <c r="CT131" s="45"/>
      <c r="CU131" s="45"/>
      <c r="CV131" s="45"/>
      <c r="CW131" s="45"/>
      <c r="CX131" s="46"/>
      <c r="CY131" s="45"/>
      <c r="CZ131" s="45"/>
      <c r="DA131" s="45"/>
      <c r="DB131" s="45"/>
      <c r="DC131" s="46"/>
      <c r="DD131" s="45"/>
      <c r="DE131" s="45"/>
      <c r="DF131" s="45"/>
      <c r="DG131" s="45"/>
      <c r="DH131" s="46"/>
      <c r="DI131" s="45"/>
      <c r="DJ131" s="45"/>
      <c r="DK131" s="45"/>
      <c r="DL131" s="45"/>
      <c r="DM131" s="46"/>
      <c r="DN131" s="45"/>
      <c r="DO131" s="45"/>
      <c r="DP131" s="45"/>
      <c r="DQ131" s="45"/>
      <c r="DR131" s="46"/>
      <c r="DS131" s="45"/>
      <c r="DT131" s="45"/>
      <c r="DU131" s="45"/>
      <c r="DV131" s="45"/>
      <c r="DW131" s="46"/>
      <c r="DX131" s="45"/>
      <c r="DY131" s="45"/>
      <c r="DZ131" s="45"/>
      <c r="EA131" s="45"/>
      <c r="EB131" s="46"/>
      <c r="EC131" s="45"/>
      <c r="ED131" s="45"/>
      <c r="EE131" s="45"/>
      <c r="EF131" s="45"/>
      <c r="EG131" s="46"/>
      <c r="EH131" s="43"/>
      <c r="EI131" s="43"/>
      <c r="EJ131" s="43"/>
      <c r="EK131" s="43"/>
      <c r="EL131" s="44"/>
      <c r="EM131" s="45"/>
      <c r="EN131" s="45"/>
      <c r="EO131" s="45"/>
      <c r="EP131" s="45"/>
      <c r="EQ131" s="46"/>
      <c r="ER131" s="45"/>
      <c r="ES131" s="45"/>
      <c r="ET131" s="45"/>
      <c r="EU131" s="45"/>
      <c r="EV131" s="46"/>
      <c r="EW131" s="43"/>
      <c r="EX131" s="43"/>
      <c r="EY131" s="43"/>
      <c r="EZ131" s="43"/>
      <c r="FA131" s="44"/>
      <c r="FB131" s="45"/>
      <c r="FC131" s="45"/>
      <c r="FD131" s="45"/>
      <c r="FE131" s="45"/>
      <c r="FF131" s="46"/>
      <c r="FG131" s="45"/>
      <c r="FH131" s="45"/>
      <c r="FI131" s="45"/>
      <c r="FJ131" s="45"/>
      <c r="FK131" s="46"/>
      <c r="FL131" s="45"/>
      <c r="FM131" s="45"/>
      <c r="FN131" s="45"/>
      <c r="FO131" s="45"/>
      <c r="FP131" s="46"/>
      <c r="FQ131" s="43"/>
      <c r="FR131" s="43"/>
      <c r="FS131" s="43"/>
      <c r="FT131" s="43"/>
      <c r="FU131" s="44"/>
      <c r="FV131" s="45"/>
      <c r="FW131" s="45"/>
      <c r="FX131" s="45"/>
      <c r="FY131" s="45"/>
      <c r="FZ131" s="46"/>
      <c r="GA131" s="45"/>
      <c r="GB131" s="45"/>
      <c r="GC131" s="45"/>
      <c r="GD131" s="45"/>
      <c r="GE131" s="46"/>
      <c r="GF131" s="43"/>
      <c r="GG131" s="43"/>
      <c r="GH131" s="43"/>
      <c r="GI131" s="43"/>
      <c r="GJ131" s="44"/>
      <c r="GK131" s="43"/>
      <c r="GL131" s="43"/>
      <c r="GM131" s="43"/>
      <c r="GN131" s="43"/>
      <c r="GO131" s="44"/>
    </row>
    <row r="132" spans="1:197" s="35" customFormat="1" ht="14.25">
      <c r="A132" s="43">
        <v>1</v>
      </c>
      <c r="B132" s="43" t="s">
        <v>253</v>
      </c>
      <c r="C132" s="7"/>
      <c r="D132" s="12"/>
      <c r="E132" s="12"/>
      <c r="F132" s="43"/>
      <c r="G132" s="44"/>
      <c r="H132"/>
      <c r="I132" s="12"/>
      <c r="J132" s="12"/>
      <c r="K132" s="43"/>
      <c r="L132" s="44"/>
      <c r="M132" s="43"/>
      <c r="N132" s="43"/>
      <c r="O132" s="43"/>
      <c r="P132" s="43"/>
      <c r="Q132" s="44"/>
      <c r="R132" s="45"/>
      <c r="S132" s="45"/>
      <c r="T132" s="45"/>
      <c r="U132" s="45"/>
      <c r="V132" s="46"/>
      <c r="W132" s="45"/>
      <c r="X132" s="45"/>
      <c r="Y132" s="45"/>
      <c r="Z132" s="45"/>
      <c r="AA132" s="46"/>
      <c r="AB132" s="7" t="s">
        <v>254</v>
      </c>
      <c r="AC132" s="12">
        <v>47</v>
      </c>
      <c r="AD132" s="12">
        <v>55</v>
      </c>
      <c r="AE132" s="43">
        <v>32</v>
      </c>
      <c r="AF132" s="44">
        <f>'[1]Группа 1'!V18</f>
        <v>2.170212765957447</v>
      </c>
      <c r="AG132" s="43"/>
      <c r="AH132" s="43"/>
      <c r="AI132" s="43"/>
      <c r="AJ132" s="43"/>
      <c r="AK132" s="44"/>
      <c r="AL132" s="43"/>
      <c r="AM132" s="43"/>
      <c r="AN132" s="43"/>
      <c r="AO132" s="43"/>
      <c r="AP132" s="44"/>
      <c r="AQ132" s="43"/>
      <c r="AR132" s="43"/>
      <c r="AS132" s="43"/>
      <c r="AT132" s="43"/>
      <c r="AU132" s="44"/>
      <c r="AV132" s="45"/>
      <c r="AW132" s="45"/>
      <c r="AX132" s="45"/>
      <c r="AY132" s="45"/>
      <c r="AZ132" s="46"/>
      <c r="BA132" s="43"/>
      <c r="BB132" s="43"/>
      <c r="BC132" s="43"/>
      <c r="BD132" s="43"/>
      <c r="BE132" s="44"/>
      <c r="BF132" s="45"/>
      <c r="BG132" s="45"/>
      <c r="BH132" s="45"/>
      <c r="BI132" s="45"/>
      <c r="BJ132" s="46"/>
      <c r="BK132" s="43"/>
      <c r="BL132" s="43"/>
      <c r="BM132" s="43"/>
      <c r="BN132" s="43"/>
      <c r="BO132" s="44"/>
      <c r="BP132" s="43"/>
      <c r="BQ132" s="43"/>
      <c r="BR132" s="43"/>
      <c r="BS132" s="43"/>
      <c r="BT132" s="44"/>
      <c r="BU132" s="43"/>
      <c r="BV132" s="43"/>
      <c r="BW132" s="43"/>
      <c r="BX132" s="43"/>
      <c r="BY132" s="44"/>
      <c r="BZ132" s="43"/>
      <c r="CA132" s="43"/>
      <c r="CB132" s="43"/>
      <c r="CC132" s="43"/>
      <c r="CD132" s="44"/>
      <c r="CE132" s="45"/>
      <c r="CF132" s="45"/>
      <c r="CG132" s="45"/>
      <c r="CH132" s="45"/>
      <c r="CI132" s="46"/>
      <c r="CJ132" s="45"/>
      <c r="CK132" s="45"/>
      <c r="CL132" s="45"/>
      <c r="CM132" s="45"/>
      <c r="CN132" s="46"/>
      <c r="CO132" s="45"/>
      <c r="CP132" s="45"/>
      <c r="CQ132" s="45"/>
      <c r="CR132" s="45"/>
      <c r="CS132" s="46"/>
      <c r="CT132" s="45"/>
      <c r="CU132" s="45"/>
      <c r="CV132" s="45"/>
      <c r="CW132" s="45"/>
      <c r="CX132" s="46"/>
      <c r="CY132" s="45"/>
      <c r="CZ132" s="45"/>
      <c r="DA132" s="45"/>
      <c r="DB132" s="45"/>
      <c r="DC132" s="46"/>
      <c r="DD132" s="45"/>
      <c r="DE132" s="45"/>
      <c r="DF132" s="45"/>
      <c r="DG132" s="45"/>
      <c r="DH132" s="46"/>
      <c r="DI132" s="45"/>
      <c r="DJ132" s="45"/>
      <c r="DK132" s="45"/>
      <c r="DL132" s="45"/>
      <c r="DM132" s="46"/>
      <c r="DN132" s="45"/>
      <c r="DO132" s="45"/>
      <c r="DP132" s="45"/>
      <c r="DQ132" s="45"/>
      <c r="DR132" s="46"/>
      <c r="DS132" s="45"/>
      <c r="DT132" s="45"/>
      <c r="DU132" s="45"/>
      <c r="DV132" s="45"/>
      <c r="DW132" s="46"/>
      <c r="DX132" s="45"/>
      <c r="DY132" s="45"/>
      <c r="DZ132" s="45"/>
      <c r="EA132" s="45"/>
      <c r="EB132" s="46"/>
      <c r="EC132" s="45"/>
      <c r="ED132" s="45"/>
      <c r="EE132" s="45"/>
      <c r="EF132" s="45"/>
      <c r="EG132" s="46"/>
      <c r="EH132" s="43"/>
      <c r="EI132" s="43"/>
      <c r="EJ132" s="43"/>
      <c r="EK132" s="43"/>
      <c r="EL132" s="44"/>
      <c r="EM132" s="45"/>
      <c r="EN132" s="45"/>
      <c r="EO132" s="45"/>
      <c r="EP132" s="45"/>
      <c r="EQ132" s="46"/>
      <c r="ER132" s="45"/>
      <c r="ES132" s="45"/>
      <c r="ET132" s="45"/>
      <c r="EU132" s="45"/>
      <c r="EV132" s="46"/>
      <c r="EW132" s="43"/>
      <c r="EX132" s="43"/>
      <c r="EY132" s="43"/>
      <c r="EZ132" s="43"/>
      <c r="FA132" s="44"/>
      <c r="FB132" s="45"/>
      <c r="FC132" s="45"/>
      <c r="FD132" s="45"/>
      <c r="FE132" s="45"/>
      <c r="FF132" s="46"/>
      <c r="FG132" s="45"/>
      <c r="FH132" s="45"/>
      <c r="FI132" s="45"/>
      <c r="FJ132" s="45"/>
      <c r="FK132" s="46"/>
      <c r="FL132" s="45"/>
      <c r="FM132" s="45"/>
      <c r="FN132" s="45"/>
      <c r="FO132" s="45"/>
      <c r="FP132" s="46"/>
      <c r="FQ132" s="43"/>
      <c r="FR132" s="43"/>
      <c r="FS132" s="43"/>
      <c r="FT132" s="43"/>
      <c r="FU132" s="44"/>
      <c r="FV132" s="45"/>
      <c r="FW132" s="45"/>
      <c r="FX132" s="45"/>
      <c r="FY132" s="45"/>
      <c r="FZ132" s="46"/>
      <c r="GA132" s="45"/>
      <c r="GB132" s="45"/>
      <c r="GC132" s="45"/>
      <c r="GD132" s="45"/>
      <c r="GE132" s="46"/>
      <c r="GF132" s="43"/>
      <c r="GG132" s="43"/>
      <c r="GH132" s="43"/>
      <c r="GI132" s="43"/>
      <c r="GJ132" s="44"/>
      <c r="GK132" s="43"/>
      <c r="GL132" s="43"/>
      <c r="GM132" s="43"/>
      <c r="GN132" s="43"/>
      <c r="GO132" s="44"/>
    </row>
    <row r="133" spans="1:197" s="35" customFormat="1" ht="14.25">
      <c r="A133" s="43">
        <v>1</v>
      </c>
      <c r="B133" s="43" t="s">
        <v>430</v>
      </c>
      <c r="C133" s="7"/>
      <c r="D133" s="12"/>
      <c r="E133" s="12"/>
      <c r="F133" s="43"/>
      <c r="G133" s="44"/>
      <c r="H133"/>
      <c r="I133" s="12"/>
      <c r="J133" s="12"/>
      <c r="K133" s="43"/>
      <c r="L133" s="44"/>
      <c r="M133" s="43"/>
      <c r="N133" s="43"/>
      <c r="O133" s="43"/>
      <c r="P133" s="43"/>
      <c r="Q133" s="44"/>
      <c r="R133" s="45"/>
      <c r="S133" s="45"/>
      <c r="T133" s="45"/>
      <c r="U133" s="45"/>
      <c r="V133" s="46"/>
      <c r="W133" s="45"/>
      <c r="X133" s="45"/>
      <c r="Y133" s="45"/>
      <c r="Z133" s="45"/>
      <c r="AA133" s="46"/>
      <c r="AB133" s="7" t="s">
        <v>220</v>
      </c>
      <c r="AC133" s="12">
        <v>7</v>
      </c>
      <c r="AD133" s="12">
        <v>14</v>
      </c>
      <c r="AE133" s="43">
        <v>116</v>
      </c>
      <c r="AF133" s="44">
        <f>'[1]Группа 1'!V19</f>
        <v>3</v>
      </c>
      <c r="AG133" s="43"/>
      <c r="AH133" s="43"/>
      <c r="AI133" s="43"/>
      <c r="AJ133" s="43"/>
      <c r="AK133" s="44"/>
      <c r="AL133" s="43"/>
      <c r="AM133" s="43"/>
      <c r="AN133" s="43"/>
      <c r="AO133" s="43"/>
      <c r="AP133" s="44"/>
      <c r="AQ133" s="43"/>
      <c r="AR133" s="43"/>
      <c r="AS133" s="43"/>
      <c r="AT133" s="43"/>
      <c r="AU133" s="44"/>
      <c r="AV133" s="45"/>
      <c r="AW133" s="45"/>
      <c r="AX133" s="45"/>
      <c r="AY133" s="45"/>
      <c r="AZ133" s="46"/>
      <c r="BA133" s="43"/>
      <c r="BB133" s="43"/>
      <c r="BC133" s="43"/>
      <c r="BD133" s="43"/>
      <c r="BE133" s="44"/>
      <c r="BF133" s="7" t="s">
        <v>74</v>
      </c>
      <c r="BG133" s="12">
        <v>5</v>
      </c>
      <c r="BH133" s="12">
        <v>15</v>
      </c>
      <c r="BI133" s="43">
        <v>292</v>
      </c>
      <c r="BJ133" s="44">
        <f>'[1]Группа 1'!AK19</f>
        <v>4</v>
      </c>
      <c r="BK133" s="43"/>
      <c r="BL133" s="43"/>
      <c r="BM133" s="43"/>
      <c r="BN133" s="43"/>
      <c r="BO133" s="44"/>
      <c r="BP133" s="43"/>
      <c r="BQ133" s="43"/>
      <c r="BR133" s="43"/>
      <c r="BS133" s="43"/>
      <c r="BT133" s="44"/>
      <c r="BU133" s="43"/>
      <c r="BV133" s="43"/>
      <c r="BW133" s="43"/>
      <c r="BX133" s="43"/>
      <c r="BY133" s="44"/>
      <c r="BZ133" s="43"/>
      <c r="CA133" s="43"/>
      <c r="CB133" s="43"/>
      <c r="CC133" s="43"/>
      <c r="CD133" s="44"/>
      <c r="CE133" s="45"/>
      <c r="CF133" s="45"/>
      <c r="CG133" s="45"/>
      <c r="CH133" s="45"/>
      <c r="CI133" s="46"/>
      <c r="CJ133" s="45"/>
      <c r="CK133" s="45"/>
      <c r="CL133" s="45"/>
      <c r="CM133" s="45"/>
      <c r="CN133" s="46"/>
      <c r="CO133" s="45"/>
      <c r="CP133" s="45"/>
      <c r="CQ133" s="45"/>
      <c r="CR133" s="45"/>
      <c r="CS133" s="46"/>
      <c r="CT133" s="45"/>
      <c r="CU133" s="45"/>
      <c r="CV133" s="45"/>
      <c r="CW133" s="45"/>
      <c r="CX133" s="46"/>
      <c r="CY133" s="45"/>
      <c r="CZ133" s="45"/>
      <c r="DA133" s="45"/>
      <c r="DB133" s="45"/>
      <c r="DC133" s="46"/>
      <c r="DD133" s="45"/>
      <c r="DE133" s="45"/>
      <c r="DF133" s="45"/>
      <c r="DG133" s="45"/>
      <c r="DH133" s="46"/>
      <c r="DI133" s="45"/>
      <c r="DJ133" s="45"/>
      <c r="DK133" s="45"/>
      <c r="DL133" s="45"/>
      <c r="DM133" s="46"/>
      <c r="DN133" s="45"/>
      <c r="DO133" s="45"/>
      <c r="DP133" s="45"/>
      <c r="DQ133" s="45"/>
      <c r="DR133" s="46"/>
      <c r="DS133" s="45"/>
      <c r="DT133" s="45"/>
      <c r="DU133" s="45"/>
      <c r="DV133" s="45"/>
      <c r="DW133" s="46"/>
      <c r="DX133" s="45"/>
      <c r="DY133" s="45"/>
      <c r="DZ133" s="45"/>
      <c r="EA133" s="45"/>
      <c r="EB133" s="46"/>
      <c r="EC133" s="45"/>
      <c r="ED133" s="45"/>
      <c r="EE133" s="45"/>
      <c r="EF133" s="45"/>
      <c r="EG133" s="46"/>
      <c r="EH133" s="43"/>
      <c r="EI133" s="43"/>
      <c r="EJ133" s="43"/>
      <c r="EK133" s="43"/>
      <c r="EL133" s="44"/>
      <c r="EM133" s="45"/>
      <c r="EN133" s="45"/>
      <c r="EO133" s="45"/>
      <c r="EP133" s="45"/>
      <c r="EQ133" s="46"/>
      <c r="ER133" s="45"/>
      <c r="ES133" s="45"/>
      <c r="ET133" s="45"/>
      <c r="EU133" s="45"/>
      <c r="EV133" s="46"/>
      <c r="EW133" s="43"/>
      <c r="EX133" s="43"/>
      <c r="EY133" s="43"/>
      <c r="EZ133" s="43"/>
      <c r="FA133" s="44"/>
      <c r="FB133" s="7" t="s">
        <v>220</v>
      </c>
      <c r="FC133" s="12">
        <v>4</v>
      </c>
      <c r="FD133" s="12">
        <v>14</v>
      </c>
      <c r="FE133" s="43">
        <v>164</v>
      </c>
      <c r="FF133" s="44">
        <f>'[1]Группа 1'!DC19</f>
        <v>4.5</v>
      </c>
      <c r="FG133" s="45"/>
      <c r="FH133" s="45"/>
      <c r="FI133" s="45"/>
      <c r="FJ133" s="45"/>
      <c r="FK133" s="46"/>
      <c r="FL133" s="45"/>
      <c r="FM133" s="45"/>
      <c r="FN133" s="45"/>
      <c r="FO133" s="45"/>
      <c r="FP133" s="46"/>
      <c r="FQ133" s="43"/>
      <c r="FR133" s="43"/>
      <c r="FS133" s="43"/>
      <c r="FT133" s="43"/>
      <c r="FU133" s="44"/>
      <c r="FV133" s="45"/>
      <c r="FW133" s="45"/>
      <c r="FX133" s="45"/>
      <c r="FY133" s="45"/>
      <c r="FZ133" s="46"/>
      <c r="GA133" s="45"/>
      <c r="GB133" s="45"/>
      <c r="GC133" s="45"/>
      <c r="GD133" s="45"/>
      <c r="GE133" s="46"/>
      <c r="GF133" s="43"/>
      <c r="GG133" s="43"/>
      <c r="GH133" s="43"/>
      <c r="GI133" s="43"/>
      <c r="GJ133" s="44"/>
      <c r="GK133" s="43"/>
      <c r="GL133" s="43"/>
      <c r="GM133" s="43"/>
      <c r="GN133" s="43"/>
      <c r="GO133" s="44"/>
    </row>
    <row r="134" spans="1:197" s="35" customFormat="1" ht="14.25">
      <c r="A134" s="43">
        <v>1</v>
      </c>
      <c r="B134" s="43" t="s">
        <v>203</v>
      </c>
      <c r="C134" s="7" t="s">
        <v>204</v>
      </c>
      <c r="D134" s="12">
        <v>21</v>
      </c>
      <c r="E134" s="12">
        <v>40</v>
      </c>
      <c r="F134" s="43">
        <v>70</v>
      </c>
      <c r="G134" s="44">
        <f>'[1]Группа 1'!G20</f>
        <v>1.9047619047619047</v>
      </c>
      <c r="H134"/>
      <c r="I134" s="12"/>
      <c r="J134" s="12"/>
      <c r="K134" s="43"/>
      <c r="L134" s="44"/>
      <c r="M134" s="43"/>
      <c r="N134" s="43"/>
      <c r="O134" s="43"/>
      <c r="P134" s="43"/>
      <c r="Q134" s="44"/>
      <c r="R134" s="45"/>
      <c r="S134" s="45"/>
      <c r="T134" s="45"/>
      <c r="U134" s="45"/>
      <c r="V134" s="46"/>
      <c r="W134" s="45"/>
      <c r="X134" s="45"/>
      <c r="Y134" s="45"/>
      <c r="Z134" s="45"/>
      <c r="AA134" s="46"/>
      <c r="AB134" s="7" t="s">
        <v>205</v>
      </c>
      <c r="AC134" s="12">
        <v>6</v>
      </c>
      <c r="AD134" s="12">
        <v>14</v>
      </c>
      <c r="AE134" s="43">
        <v>78</v>
      </c>
      <c r="AF134" s="44">
        <f>'[1]Группа 1'!V20</f>
        <v>3.3333333333333335</v>
      </c>
      <c r="AG134" s="43"/>
      <c r="AH134" s="43"/>
      <c r="AI134" s="43"/>
      <c r="AJ134" s="43"/>
      <c r="AK134" s="44"/>
      <c r="AL134" s="43"/>
      <c r="AM134" s="43"/>
      <c r="AN134" s="43"/>
      <c r="AO134" s="43"/>
      <c r="AP134" s="44"/>
      <c r="AQ134" s="43"/>
      <c r="AR134" s="43"/>
      <c r="AS134" s="43"/>
      <c r="AT134" s="43"/>
      <c r="AU134" s="44"/>
      <c r="AV134" s="45"/>
      <c r="AW134" s="45"/>
      <c r="AX134" s="45"/>
      <c r="AY134" s="45"/>
      <c r="AZ134" s="46"/>
      <c r="BA134" s="43"/>
      <c r="BB134" s="43"/>
      <c r="BC134" s="43"/>
      <c r="BD134" s="43"/>
      <c r="BE134" s="44"/>
      <c r="BF134" s="7" t="s">
        <v>206</v>
      </c>
      <c r="BG134" s="12">
        <v>17</v>
      </c>
      <c r="BH134" s="12">
        <v>18</v>
      </c>
      <c r="BI134" s="43">
        <v>34</v>
      </c>
      <c r="BJ134" s="44">
        <f>'[1]Группа 1'!AK20</f>
        <v>2.0588235294117645</v>
      </c>
      <c r="BK134" s="43"/>
      <c r="BL134" s="43"/>
      <c r="BM134" s="43"/>
      <c r="BN134" s="43"/>
      <c r="BO134" s="44"/>
      <c r="BP134" s="43"/>
      <c r="BQ134" s="43"/>
      <c r="BR134" s="43"/>
      <c r="BS134" s="43"/>
      <c r="BT134" s="44"/>
      <c r="BU134" s="43"/>
      <c r="BV134" s="43"/>
      <c r="BW134" s="43"/>
      <c r="BX134" s="43"/>
      <c r="BY134" s="44"/>
      <c r="BZ134" s="43"/>
      <c r="CA134" s="43"/>
      <c r="CB134" s="43"/>
      <c r="CC134" s="43"/>
      <c r="CD134" s="44"/>
      <c r="CE134" s="45"/>
      <c r="CF134" s="45"/>
      <c r="CG134" s="45"/>
      <c r="CH134" s="45"/>
      <c r="CI134" s="46"/>
      <c r="CJ134" s="45"/>
      <c r="CK134" s="45"/>
      <c r="CL134" s="45"/>
      <c r="CM134" s="45"/>
      <c r="CN134" s="46"/>
      <c r="CO134" s="45"/>
      <c r="CP134" s="45"/>
      <c r="CQ134" s="45"/>
      <c r="CR134" s="45"/>
      <c r="CS134" s="46"/>
      <c r="CT134" s="45"/>
      <c r="CU134" s="45"/>
      <c r="CV134" s="45"/>
      <c r="CW134" s="45"/>
      <c r="CX134" s="46"/>
      <c r="CY134" s="45"/>
      <c r="CZ134" s="45"/>
      <c r="DA134" s="45"/>
      <c r="DB134" s="45"/>
      <c r="DC134" s="46"/>
      <c r="DD134" s="45"/>
      <c r="DE134" s="45"/>
      <c r="DF134" s="45"/>
      <c r="DG134" s="45"/>
      <c r="DH134" s="46"/>
      <c r="DI134" s="45"/>
      <c r="DJ134" s="45"/>
      <c r="DK134" s="45"/>
      <c r="DL134" s="45"/>
      <c r="DM134" s="46"/>
      <c r="DN134" s="45"/>
      <c r="DO134" s="45"/>
      <c r="DP134" s="45"/>
      <c r="DQ134" s="45"/>
      <c r="DR134" s="46"/>
      <c r="DS134" s="45"/>
      <c r="DT134" s="45"/>
      <c r="DU134" s="45"/>
      <c r="DV134" s="45"/>
      <c r="DW134" s="46"/>
      <c r="DX134" s="45"/>
      <c r="DY134" s="45"/>
      <c r="DZ134" s="45"/>
      <c r="EA134" s="45"/>
      <c r="EB134" s="46"/>
      <c r="EC134" s="45"/>
      <c r="ED134" s="45"/>
      <c r="EE134" s="45"/>
      <c r="EF134" s="45"/>
      <c r="EG134" s="46"/>
      <c r="EH134" s="7" t="s">
        <v>207</v>
      </c>
      <c r="EI134" s="12">
        <v>17</v>
      </c>
      <c r="EJ134" s="12">
        <v>18</v>
      </c>
      <c r="EK134" s="43">
        <v>44</v>
      </c>
      <c r="EL134" s="44">
        <f>'[1]Группа 1'!CI20</f>
        <v>1.0588235294117645</v>
      </c>
      <c r="EM134" s="45"/>
      <c r="EN134" s="45"/>
      <c r="EO134" s="45"/>
      <c r="EP134" s="45"/>
      <c r="EQ134" s="46"/>
      <c r="ER134" s="45"/>
      <c r="ES134" s="45"/>
      <c r="ET134" s="45"/>
      <c r="EU134" s="45"/>
      <c r="EV134" s="46"/>
      <c r="EW134" s="43"/>
      <c r="EX134" s="43"/>
      <c r="EY134" s="43"/>
      <c r="EZ134" s="43"/>
      <c r="FA134" s="44"/>
      <c r="FB134" s="45"/>
      <c r="FC134" s="45"/>
      <c r="FD134" s="45"/>
      <c r="FE134" s="45"/>
      <c r="FF134" s="46"/>
      <c r="FG134" s="45"/>
      <c r="FH134" s="45"/>
      <c r="FI134" s="45"/>
      <c r="FJ134" s="45"/>
      <c r="FK134" s="46"/>
      <c r="FL134" s="45"/>
      <c r="FM134" s="45"/>
      <c r="FN134" s="45"/>
      <c r="FO134" s="45"/>
      <c r="FP134" s="46"/>
      <c r="FQ134" s="43"/>
      <c r="FR134" s="43"/>
      <c r="FS134" s="43"/>
      <c r="FT134" s="43"/>
      <c r="FU134" s="44"/>
      <c r="FV134" s="7" t="s">
        <v>204</v>
      </c>
      <c r="FW134" s="12">
        <v>15</v>
      </c>
      <c r="FX134" s="12">
        <v>40</v>
      </c>
      <c r="FY134" s="43">
        <v>67</v>
      </c>
      <c r="FZ134" s="44">
        <f>'[1]Группа 1'!DR20</f>
        <v>2.6666666666666665</v>
      </c>
      <c r="GA134" s="45"/>
      <c r="GB134" s="45"/>
      <c r="GC134" s="45"/>
      <c r="GD134" s="45"/>
      <c r="GE134" s="46"/>
      <c r="GF134" s="7" t="s">
        <v>204</v>
      </c>
      <c r="GG134" s="12">
        <v>22</v>
      </c>
      <c r="GH134" s="12">
        <v>40</v>
      </c>
      <c r="GI134" s="43">
        <v>44</v>
      </c>
      <c r="GJ134" s="44">
        <f>'[1]Группа 1'!DW20</f>
        <v>1.8181818181818183</v>
      </c>
      <c r="GK134" s="43"/>
      <c r="GL134" s="43"/>
      <c r="GM134" s="43"/>
      <c r="GN134" s="43"/>
      <c r="GO134" s="44"/>
    </row>
    <row r="135" spans="1:197" s="35" customFormat="1" ht="14.25">
      <c r="A135" s="43">
        <v>3</v>
      </c>
      <c r="B135" s="43" t="s">
        <v>422</v>
      </c>
      <c r="C135" s="7"/>
      <c r="D135" s="12"/>
      <c r="E135" s="12"/>
      <c r="F135" s="43"/>
      <c r="G135" s="44"/>
      <c r="H135"/>
      <c r="I135" s="12"/>
      <c r="J135" s="12"/>
      <c r="K135" s="43"/>
      <c r="L135" s="44"/>
      <c r="M135" s="43"/>
      <c r="N135" s="43"/>
      <c r="O135" s="43"/>
      <c r="P135" s="43"/>
      <c r="Q135" s="44"/>
      <c r="R135" s="45"/>
      <c r="S135" s="45"/>
      <c r="T135" s="45"/>
      <c r="U135" s="45"/>
      <c r="V135" s="46"/>
      <c r="W135" s="45"/>
      <c r="X135" s="45"/>
      <c r="Y135" s="45"/>
      <c r="Z135" s="45"/>
      <c r="AA135" s="46"/>
      <c r="AB135" t="s">
        <v>423</v>
      </c>
      <c r="AC135" s="57">
        <v>7</v>
      </c>
      <c r="AD135" s="12">
        <v>15</v>
      </c>
      <c r="AE135" s="43">
        <v>55</v>
      </c>
      <c r="AF135" s="44">
        <f>'[1]Группа 3'!AA62</f>
        <v>5.142857142857142</v>
      </c>
      <c r="AG135" s="43"/>
      <c r="AH135" s="43"/>
      <c r="AI135" s="43"/>
      <c r="AJ135" s="43"/>
      <c r="AK135" s="44"/>
      <c r="AL135" s="43"/>
      <c r="AM135" s="43"/>
      <c r="AN135" s="43"/>
      <c r="AO135" s="43"/>
      <c r="AP135" s="44"/>
      <c r="AQ135" s="43"/>
      <c r="AR135" s="43"/>
      <c r="AS135" s="43"/>
      <c r="AT135" s="43"/>
      <c r="AU135" s="44"/>
      <c r="AV135" s="45"/>
      <c r="AW135" s="45"/>
      <c r="AX135" s="45"/>
      <c r="AY135" s="45"/>
      <c r="AZ135" s="46"/>
      <c r="BA135" s="43"/>
      <c r="BB135" s="43"/>
      <c r="BC135" s="43"/>
      <c r="BD135" s="43"/>
      <c r="BE135" s="44"/>
      <c r="BF135" s="7"/>
      <c r="BG135" s="12"/>
      <c r="BH135" s="12"/>
      <c r="BI135" s="43"/>
      <c r="BJ135" s="44"/>
      <c r="BK135" s="43"/>
      <c r="BL135" s="43"/>
      <c r="BM135" s="43"/>
      <c r="BN135" s="43"/>
      <c r="BO135" s="44"/>
      <c r="BP135" s="43"/>
      <c r="BQ135" s="43"/>
      <c r="BR135" s="43"/>
      <c r="BS135" s="43"/>
      <c r="BT135" s="44"/>
      <c r="BU135" s="43"/>
      <c r="BV135" s="43"/>
      <c r="BW135" s="43"/>
      <c r="BX135" s="43"/>
      <c r="BY135" s="44"/>
      <c r="BZ135" s="43"/>
      <c r="CA135" s="43"/>
      <c r="CB135" s="43"/>
      <c r="CC135" s="43"/>
      <c r="CD135" s="44"/>
      <c r="CE135" s="45"/>
      <c r="CF135" s="45"/>
      <c r="CG135" s="45"/>
      <c r="CH135" s="45"/>
      <c r="CI135" s="46"/>
      <c r="CJ135" s="45"/>
      <c r="CK135" s="45"/>
      <c r="CL135" s="45"/>
      <c r="CM135" s="45"/>
      <c r="CN135" s="46"/>
      <c r="CO135" s="45"/>
      <c r="CP135" s="45"/>
      <c r="CQ135" s="45"/>
      <c r="CR135" s="45"/>
      <c r="CS135" s="46"/>
      <c r="CT135" s="45"/>
      <c r="CU135" s="45"/>
      <c r="CV135" s="45"/>
      <c r="CW135" s="45"/>
      <c r="CX135" s="46"/>
      <c r="CY135" s="45"/>
      <c r="CZ135" s="45"/>
      <c r="DA135" s="45"/>
      <c r="DB135" s="45"/>
      <c r="DC135" s="46"/>
      <c r="DD135" s="45"/>
      <c r="DE135" s="45"/>
      <c r="DF135" s="45"/>
      <c r="DG135" s="45"/>
      <c r="DH135" s="46"/>
      <c r="DI135" s="45"/>
      <c r="DJ135" s="45"/>
      <c r="DK135" s="45"/>
      <c r="DL135" s="45"/>
      <c r="DM135" s="46"/>
      <c r="DN135" s="45"/>
      <c r="DO135" s="45"/>
      <c r="DP135" s="45"/>
      <c r="DQ135" s="45"/>
      <c r="DR135" s="46"/>
      <c r="DS135" s="45"/>
      <c r="DT135" s="45"/>
      <c r="DU135" s="45"/>
      <c r="DV135" s="45"/>
      <c r="DW135" s="46"/>
      <c r="DX135" s="45"/>
      <c r="DY135" s="45"/>
      <c r="DZ135" s="45"/>
      <c r="EA135" s="45"/>
      <c r="EB135" s="46"/>
      <c r="EC135" s="45"/>
      <c r="ED135" s="45"/>
      <c r="EE135" s="45"/>
      <c r="EF135" s="45"/>
      <c r="EG135" s="46"/>
      <c r="EH135" s="7"/>
      <c r="EI135" s="12"/>
      <c r="EJ135" s="12"/>
      <c r="EK135" s="43"/>
      <c r="EL135" s="44"/>
      <c r="EM135" s="45"/>
      <c r="EN135" s="45"/>
      <c r="EO135" s="45"/>
      <c r="EP135" s="45"/>
      <c r="EQ135" s="46"/>
      <c r="ER135" s="45"/>
      <c r="ES135" s="45"/>
      <c r="ET135" s="45"/>
      <c r="EU135" s="45"/>
      <c r="EV135" s="46"/>
      <c r="EW135" s="43"/>
      <c r="EX135" s="43"/>
      <c r="EY135" s="43"/>
      <c r="EZ135" s="43"/>
      <c r="FA135" s="44"/>
      <c r="FB135" t="s">
        <v>423</v>
      </c>
      <c r="FC135" s="57">
        <v>5</v>
      </c>
      <c r="FD135" s="12">
        <v>15</v>
      </c>
      <c r="FE135" s="43">
        <v>51</v>
      </c>
      <c r="FF135" s="44">
        <f>'[1]Группа 3'!FZ62</f>
        <v>6</v>
      </c>
      <c r="FG135" s="45"/>
      <c r="FH135" s="45"/>
      <c r="FI135" s="45"/>
      <c r="FJ135" s="45"/>
      <c r="FK135" s="46"/>
      <c r="FL135" s="45"/>
      <c r="FM135" s="45"/>
      <c r="FN135" s="45"/>
      <c r="FO135" s="45"/>
      <c r="FP135" s="46"/>
      <c r="FQ135" s="43"/>
      <c r="FR135" s="43"/>
      <c r="FS135" s="43"/>
      <c r="FT135" s="43"/>
      <c r="FU135" s="44"/>
      <c r="FV135" s="7"/>
      <c r="FW135" s="12"/>
      <c r="FX135" s="12"/>
      <c r="FY135" s="43"/>
      <c r="FZ135" s="44"/>
      <c r="GA135" s="45"/>
      <c r="GB135" s="45"/>
      <c r="GC135" s="45"/>
      <c r="GD135" s="45"/>
      <c r="GE135" s="46"/>
      <c r="GF135" s="7"/>
      <c r="GG135" s="12"/>
      <c r="GH135" s="12"/>
      <c r="GI135" s="43"/>
      <c r="GJ135" s="44"/>
      <c r="GK135" s="43"/>
      <c r="GL135" s="43"/>
      <c r="GM135" s="43"/>
      <c r="GN135" s="43"/>
      <c r="GO135" s="44"/>
    </row>
    <row r="136" spans="1:197" s="35" customFormat="1" ht="14.25">
      <c r="A136" s="43">
        <v>3</v>
      </c>
      <c r="B136" s="43" t="s">
        <v>211</v>
      </c>
      <c r="C136" s="7"/>
      <c r="D136" s="12"/>
      <c r="E136" s="12"/>
      <c r="F136" s="43"/>
      <c r="G136" s="44"/>
      <c r="H136"/>
      <c r="I136" s="12"/>
      <c r="J136" s="12"/>
      <c r="K136" s="43"/>
      <c r="L136" s="44"/>
      <c r="M136" s="43"/>
      <c r="N136" s="43"/>
      <c r="O136" s="43"/>
      <c r="P136" s="43"/>
      <c r="Q136" s="44"/>
      <c r="R136" s="45"/>
      <c r="S136" s="45"/>
      <c r="T136" s="45"/>
      <c r="U136" s="45"/>
      <c r="V136" s="46"/>
      <c r="W136" s="45"/>
      <c r="X136" s="45"/>
      <c r="Y136" s="45"/>
      <c r="Z136" s="45"/>
      <c r="AA136" s="46"/>
      <c r="AB136" s="7"/>
      <c r="AC136" s="12"/>
      <c r="AD136" s="12"/>
      <c r="AE136" s="43"/>
      <c r="AF136" s="44"/>
      <c r="AG136" s="43"/>
      <c r="AH136" s="43"/>
      <c r="AI136" s="43"/>
      <c r="AJ136" s="43"/>
      <c r="AK136" s="44"/>
      <c r="AL136" s="43"/>
      <c r="AM136" s="43"/>
      <c r="AN136" s="43"/>
      <c r="AO136" s="43"/>
      <c r="AP136" s="44"/>
      <c r="AQ136" s="43"/>
      <c r="AR136" s="43"/>
      <c r="AS136" s="43"/>
      <c r="AT136" s="43"/>
      <c r="AU136" s="44"/>
      <c r="AV136" s="45"/>
      <c r="AW136" s="45"/>
      <c r="AX136" s="45"/>
      <c r="AY136" s="45"/>
      <c r="AZ136" s="46"/>
      <c r="BA136" s="43"/>
      <c r="BB136" s="43"/>
      <c r="BC136" s="43"/>
      <c r="BD136" s="43"/>
      <c r="BE136" s="44"/>
      <c r="BF136" s="7"/>
      <c r="BG136" s="12"/>
      <c r="BH136" s="12"/>
      <c r="BI136" s="43"/>
      <c r="BJ136" s="44"/>
      <c r="BK136" s="43"/>
      <c r="BL136" s="43"/>
      <c r="BM136" s="43"/>
      <c r="BN136" s="43"/>
      <c r="BO136" s="44"/>
      <c r="BP136" s="43"/>
      <c r="BQ136" s="43"/>
      <c r="BR136" s="43"/>
      <c r="BS136" s="43"/>
      <c r="BT136" s="44"/>
      <c r="BU136" s="43"/>
      <c r="BV136" s="43"/>
      <c r="BW136" s="43"/>
      <c r="BX136" s="43"/>
      <c r="BY136" s="44"/>
      <c r="BZ136" s="43"/>
      <c r="CA136" s="43"/>
      <c r="CB136" s="43"/>
      <c r="CC136" s="43"/>
      <c r="CD136" s="44"/>
      <c r="CE136" t="s">
        <v>193</v>
      </c>
      <c r="CF136" s="12">
        <v>41</v>
      </c>
      <c r="CG136" s="12">
        <v>42</v>
      </c>
      <c r="CH136" s="43">
        <v>42</v>
      </c>
      <c r="CI136" s="44">
        <f>'[1]Группа 3'!DM63</f>
        <v>4.024390243902439</v>
      </c>
      <c r="CJ136" t="s">
        <v>16</v>
      </c>
      <c r="CK136" s="12">
        <v>41</v>
      </c>
      <c r="CL136" s="12">
        <v>42</v>
      </c>
      <c r="CM136" s="43">
        <v>42</v>
      </c>
      <c r="CN136" s="44">
        <f>'[1]Группа 3'!DR63</f>
        <v>4.024390243902439</v>
      </c>
      <c r="CO136"/>
      <c r="CP136" s="12"/>
      <c r="CQ136" s="12"/>
      <c r="CR136" s="43"/>
      <c r="CS136" s="44"/>
      <c r="CT136" t="s">
        <v>16</v>
      </c>
      <c r="CU136" s="12">
        <v>41</v>
      </c>
      <c r="CV136" s="12">
        <v>42</v>
      </c>
      <c r="CW136" s="43">
        <v>42</v>
      </c>
      <c r="CX136" s="44">
        <f>'[1]Группа 3'!DW63</f>
        <v>4.024390243902439</v>
      </c>
      <c r="CY136" s="45"/>
      <c r="CZ136" s="45"/>
      <c r="DA136" s="45"/>
      <c r="DB136" s="45"/>
      <c r="DC136" s="46"/>
      <c r="DD136" t="s">
        <v>16</v>
      </c>
      <c r="DE136" s="12">
        <v>41</v>
      </c>
      <c r="DF136" s="12">
        <v>42</v>
      </c>
      <c r="DG136" s="84">
        <v>42</v>
      </c>
      <c r="DH136" s="85">
        <f>'[1]Группа 3'!EL63</f>
        <v>4.024390243902439</v>
      </c>
      <c r="DI136" t="s">
        <v>16</v>
      </c>
      <c r="DJ136" s="12">
        <v>41</v>
      </c>
      <c r="DK136" s="12">
        <v>42</v>
      </c>
      <c r="DL136" s="43">
        <v>42</v>
      </c>
      <c r="DM136" s="44">
        <f>'[1]Группа 3'!EV63</f>
        <v>4.024390243902439</v>
      </c>
      <c r="DN136" s="45"/>
      <c r="DO136" s="45"/>
      <c r="DP136" s="45"/>
      <c r="DQ136" s="45"/>
      <c r="DR136" s="46"/>
      <c r="DS136" s="45"/>
      <c r="DT136" s="45"/>
      <c r="DU136" s="45"/>
      <c r="DV136" s="45"/>
      <c r="DW136" s="46"/>
      <c r="DX136" s="45"/>
      <c r="DY136" s="45"/>
      <c r="DZ136" s="45"/>
      <c r="EA136" s="45"/>
      <c r="EB136" s="46"/>
      <c r="EC136" s="45"/>
      <c r="ED136" s="45"/>
      <c r="EE136" s="45"/>
      <c r="EF136" s="45"/>
      <c r="EG136" s="46"/>
      <c r="EH136" s="7"/>
      <c r="EI136" s="12"/>
      <c r="EJ136" s="12"/>
      <c r="EK136" s="43"/>
      <c r="EL136" s="44"/>
      <c r="EM136" s="45"/>
      <c r="EN136" s="45"/>
      <c r="EO136" s="45"/>
      <c r="EP136" s="45"/>
      <c r="EQ136" s="46"/>
      <c r="ER136" s="45"/>
      <c r="ES136" s="45"/>
      <c r="ET136" s="45"/>
      <c r="EU136" s="45"/>
      <c r="EV136" s="46"/>
      <c r="EW136" s="43"/>
      <c r="EX136" s="43"/>
      <c r="EY136" s="43"/>
      <c r="EZ136" s="43"/>
      <c r="FA136" s="44"/>
      <c r="FB136" s="45"/>
      <c r="FC136" s="45"/>
      <c r="FD136" s="45"/>
      <c r="FE136" s="45"/>
      <c r="FF136" s="46"/>
      <c r="FG136" s="45"/>
      <c r="FH136" s="45"/>
      <c r="FI136" s="45"/>
      <c r="FJ136" s="45"/>
      <c r="FK136" s="46"/>
      <c r="FL136" s="45"/>
      <c r="FM136" s="45"/>
      <c r="FN136" s="45"/>
      <c r="FO136" s="45"/>
      <c r="FP136" s="46"/>
      <c r="FQ136" s="43"/>
      <c r="FR136" s="43"/>
      <c r="FS136" s="43"/>
      <c r="FT136" s="43"/>
      <c r="FU136" s="44"/>
      <c r="FV136" s="7"/>
      <c r="FW136" s="12"/>
      <c r="FX136" s="12"/>
      <c r="FY136" s="43"/>
      <c r="FZ136" s="44"/>
      <c r="GA136" s="45"/>
      <c r="GB136" s="45"/>
      <c r="GC136" s="45"/>
      <c r="GD136" s="45"/>
      <c r="GE136" s="46"/>
      <c r="GF136" s="7"/>
      <c r="GG136" s="12"/>
      <c r="GH136" s="12"/>
      <c r="GI136" s="43"/>
      <c r="GJ136" s="44"/>
      <c r="GK136" s="43"/>
      <c r="GL136" s="43"/>
      <c r="GM136" s="43"/>
      <c r="GN136" s="43"/>
      <c r="GO136" s="44"/>
    </row>
    <row r="137" spans="1:197" s="35" customFormat="1" ht="14.25">
      <c r="A137" s="43">
        <v>1</v>
      </c>
      <c r="B137" s="43" t="s">
        <v>169</v>
      </c>
      <c r="D137" s="12"/>
      <c r="E137" s="12"/>
      <c r="F137" s="43"/>
      <c r="G137" s="44"/>
      <c r="H137"/>
      <c r="I137" s="12"/>
      <c r="J137" s="12"/>
      <c r="K137" s="43"/>
      <c r="L137" s="44"/>
      <c r="M137" s="43"/>
      <c r="N137" s="43"/>
      <c r="O137" s="43"/>
      <c r="P137" s="43"/>
      <c r="Q137" s="44"/>
      <c r="R137" s="45"/>
      <c r="S137" s="45"/>
      <c r="T137" s="45"/>
      <c r="U137" s="45"/>
      <c r="V137" s="46"/>
      <c r="W137" s="45"/>
      <c r="X137" s="45"/>
      <c r="Y137" s="45"/>
      <c r="Z137" s="45"/>
      <c r="AA137" s="46"/>
      <c r="AB137" s="7" t="s">
        <v>170</v>
      </c>
      <c r="AC137" s="12">
        <v>9</v>
      </c>
      <c r="AD137" s="12">
        <v>9</v>
      </c>
      <c r="AE137" s="43">
        <v>80</v>
      </c>
      <c r="AF137" s="44">
        <f>'[1]Группа 1'!V21</f>
        <v>2</v>
      </c>
      <c r="AG137" s="43"/>
      <c r="AH137" s="43"/>
      <c r="AI137" s="43"/>
      <c r="AJ137" s="43"/>
      <c r="AK137" s="44"/>
      <c r="AL137" s="43"/>
      <c r="AM137" s="43"/>
      <c r="AN137" s="43"/>
      <c r="AO137" s="43"/>
      <c r="AP137" s="44"/>
      <c r="AQ137" s="43"/>
      <c r="AR137" s="43"/>
      <c r="AS137" s="43"/>
      <c r="AT137" s="43"/>
      <c r="AU137" s="44"/>
      <c r="AV137" s="45"/>
      <c r="AW137" s="45"/>
      <c r="AX137" s="45"/>
      <c r="AY137" s="45"/>
      <c r="AZ137" s="46"/>
      <c r="BA137" s="43"/>
      <c r="BB137" s="43"/>
      <c r="BC137" s="43"/>
      <c r="BD137" s="43"/>
      <c r="BE137" s="44"/>
      <c r="BF137" s="45"/>
      <c r="BG137" s="45"/>
      <c r="BH137" s="45"/>
      <c r="BI137" s="45"/>
      <c r="BJ137" s="46"/>
      <c r="BK137" s="43"/>
      <c r="BL137" s="43"/>
      <c r="BM137" s="43"/>
      <c r="BN137" s="43"/>
      <c r="BO137" s="44"/>
      <c r="BP137" s="43"/>
      <c r="BQ137" s="43"/>
      <c r="BR137" s="43"/>
      <c r="BS137" s="43"/>
      <c r="BT137" s="44"/>
      <c r="BU137" s="43"/>
      <c r="BV137" s="43"/>
      <c r="BW137" s="43"/>
      <c r="BX137" s="43"/>
      <c r="BY137" s="44"/>
      <c r="BZ137" s="43"/>
      <c r="CA137" s="43"/>
      <c r="CB137" s="43"/>
      <c r="CC137" s="43"/>
      <c r="CD137" s="44"/>
      <c r="CE137" s="45"/>
      <c r="CF137" s="45"/>
      <c r="CG137" s="45"/>
      <c r="CH137" s="45"/>
      <c r="CI137" s="46"/>
      <c r="CJ137" s="45"/>
      <c r="CK137" s="45"/>
      <c r="CL137" s="45"/>
      <c r="CM137" s="45"/>
      <c r="CN137" s="46"/>
      <c r="CO137" s="45"/>
      <c r="CP137" s="45"/>
      <c r="CQ137" s="45"/>
      <c r="CR137" s="45"/>
      <c r="CS137" s="46"/>
      <c r="CT137" s="45"/>
      <c r="CU137" s="45"/>
      <c r="CV137" s="45"/>
      <c r="CW137" s="45"/>
      <c r="CX137" s="46"/>
      <c r="CY137" s="45"/>
      <c r="CZ137" s="45"/>
      <c r="DA137" s="45"/>
      <c r="DB137" s="45"/>
      <c r="DC137" s="46"/>
      <c r="DD137" s="45"/>
      <c r="DE137" s="45"/>
      <c r="DF137" s="45"/>
      <c r="DG137" s="45"/>
      <c r="DH137" s="46"/>
      <c r="DI137" s="45"/>
      <c r="DJ137" s="45"/>
      <c r="DK137" s="45"/>
      <c r="DL137" s="43"/>
      <c r="DM137" s="44"/>
      <c r="DN137" s="45"/>
      <c r="DO137" s="45"/>
      <c r="DP137" s="45"/>
      <c r="DQ137" s="45"/>
      <c r="DR137" s="46"/>
      <c r="DS137" s="45"/>
      <c r="DT137" s="45"/>
      <c r="DU137" s="45"/>
      <c r="DV137" s="45"/>
      <c r="DW137" s="46"/>
      <c r="DX137" s="45"/>
      <c r="DY137" s="45"/>
      <c r="DZ137" s="45"/>
      <c r="EA137" s="45"/>
      <c r="EB137" s="46"/>
      <c r="EC137" s="45"/>
      <c r="ED137" s="45"/>
      <c r="EE137" s="45"/>
      <c r="EF137" s="45"/>
      <c r="EG137" s="46"/>
      <c r="EH137" s="43"/>
      <c r="EI137" s="43"/>
      <c r="EJ137" s="43"/>
      <c r="EK137" s="43"/>
      <c r="EL137" s="44"/>
      <c r="EM137" s="45"/>
      <c r="EN137" s="45"/>
      <c r="EO137" s="45"/>
      <c r="EP137" s="45"/>
      <c r="EQ137" s="46"/>
      <c r="ER137" s="45"/>
      <c r="ES137" s="45"/>
      <c r="ET137" s="45"/>
      <c r="EU137" s="45"/>
      <c r="EV137" s="46"/>
      <c r="EW137" s="43"/>
      <c r="EX137" s="43"/>
      <c r="EY137" s="43"/>
      <c r="EZ137" s="43"/>
      <c r="FA137" s="44"/>
      <c r="FB137" s="45"/>
      <c r="FC137" s="45"/>
      <c r="FD137" s="45"/>
      <c r="FE137" s="45"/>
      <c r="FF137" s="46"/>
      <c r="FG137" s="45"/>
      <c r="FH137" s="45"/>
      <c r="FI137" s="45"/>
      <c r="FJ137" s="45"/>
      <c r="FK137" s="46"/>
      <c r="FL137" s="45"/>
      <c r="FM137" s="45"/>
      <c r="FN137" s="45"/>
      <c r="FO137" s="45"/>
      <c r="FP137" s="46"/>
      <c r="FQ137" s="43"/>
      <c r="FR137" s="43"/>
      <c r="FS137" s="43"/>
      <c r="FT137" s="43"/>
      <c r="FU137" s="44"/>
      <c r="FV137" s="45"/>
      <c r="FW137" s="45"/>
      <c r="FX137" s="45"/>
      <c r="FY137" s="45"/>
      <c r="FZ137" s="46"/>
      <c r="GA137" s="45"/>
      <c r="GB137" s="45"/>
      <c r="GC137" s="45"/>
      <c r="GD137" s="45"/>
      <c r="GE137" s="46"/>
      <c r="GF137" s="43"/>
      <c r="GG137" s="43"/>
      <c r="GH137" s="43"/>
      <c r="GI137" s="43"/>
      <c r="GJ137" s="44"/>
      <c r="GK137" s="43"/>
      <c r="GL137" s="43"/>
      <c r="GM137" s="43"/>
      <c r="GN137" s="43"/>
      <c r="GO137" s="44"/>
    </row>
    <row r="138" spans="1:197" s="35" customFormat="1" ht="14.25">
      <c r="A138" s="43">
        <v>1</v>
      </c>
      <c r="B138" s="43" t="s">
        <v>104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6"/>
      <c r="M138" s="43"/>
      <c r="N138" s="43"/>
      <c r="O138" s="43"/>
      <c r="P138" s="43"/>
      <c r="Q138" s="44"/>
      <c r="R138" s="45"/>
      <c r="S138" s="45"/>
      <c r="T138" s="45"/>
      <c r="U138" s="45"/>
      <c r="V138" s="46"/>
      <c r="W138" s="45"/>
      <c r="X138" s="45"/>
      <c r="Y138" s="45"/>
      <c r="Z138" s="45"/>
      <c r="AA138" s="46"/>
      <c r="AB138" s="8" t="s">
        <v>105</v>
      </c>
      <c r="AC138" s="12">
        <v>11</v>
      </c>
      <c r="AD138" s="12">
        <v>20</v>
      </c>
      <c r="AE138" s="43">
        <v>43</v>
      </c>
      <c r="AF138" s="44">
        <f>'[1]Группа 1'!V22</f>
        <v>2.8181818181818183</v>
      </c>
      <c r="AG138" s="43"/>
      <c r="AH138" s="43"/>
      <c r="AI138" s="43"/>
      <c r="AJ138" s="43"/>
      <c r="AK138" s="44"/>
      <c r="AL138" s="43"/>
      <c r="AM138" s="43"/>
      <c r="AN138" s="43"/>
      <c r="AO138" s="43"/>
      <c r="AP138" s="44"/>
      <c r="AQ138" s="43"/>
      <c r="AR138" s="43"/>
      <c r="AS138" s="43"/>
      <c r="AT138" s="43"/>
      <c r="AU138" s="44"/>
      <c r="AV138" s="45"/>
      <c r="AW138" s="45"/>
      <c r="AX138" s="45"/>
      <c r="AY138" s="45"/>
      <c r="AZ138" s="46"/>
      <c r="BA138" s="43"/>
      <c r="BB138" s="43"/>
      <c r="BC138" s="43"/>
      <c r="BD138" s="43"/>
      <c r="BE138" s="44"/>
      <c r="BF138" s="45"/>
      <c r="BG138" s="45"/>
      <c r="BH138" s="45"/>
      <c r="BI138" s="45"/>
      <c r="BJ138" s="46"/>
      <c r="BK138" s="43"/>
      <c r="BL138" s="43"/>
      <c r="BM138" s="43"/>
      <c r="BN138" s="43"/>
      <c r="BO138" s="44"/>
      <c r="BP138" s="43"/>
      <c r="BQ138" s="43"/>
      <c r="BR138" s="43"/>
      <c r="BS138" s="43"/>
      <c r="BT138" s="44"/>
      <c r="BU138" s="43"/>
      <c r="BV138" s="43"/>
      <c r="BW138" s="43"/>
      <c r="BX138" s="43"/>
      <c r="BY138" s="44"/>
      <c r="BZ138" s="43"/>
      <c r="CA138" s="43"/>
      <c r="CB138" s="43"/>
      <c r="CC138" s="43"/>
      <c r="CD138" s="44"/>
      <c r="CE138" s="45"/>
      <c r="CF138" s="45"/>
      <c r="CG138" s="45"/>
      <c r="CH138" s="45"/>
      <c r="CI138" s="46"/>
      <c r="CJ138" s="45"/>
      <c r="CK138" s="45"/>
      <c r="CL138" s="45"/>
      <c r="CM138" s="45"/>
      <c r="CN138" s="46"/>
      <c r="CO138" s="45"/>
      <c r="CP138" s="45"/>
      <c r="CQ138" s="45"/>
      <c r="CR138" s="45"/>
      <c r="CS138" s="46"/>
      <c r="CT138" s="45"/>
      <c r="CU138" s="45"/>
      <c r="CV138" s="45"/>
      <c r="CW138" s="45"/>
      <c r="CX138" s="46"/>
      <c r="CY138" s="45"/>
      <c r="CZ138" s="45"/>
      <c r="DA138" s="45"/>
      <c r="DB138" s="45"/>
      <c r="DC138" s="46"/>
      <c r="DD138" s="45"/>
      <c r="DE138" s="45"/>
      <c r="DF138" s="45"/>
      <c r="DG138" s="45"/>
      <c r="DH138" s="46"/>
      <c r="DI138" s="45"/>
      <c r="DJ138" s="45"/>
      <c r="DK138" s="45"/>
      <c r="DL138" s="43"/>
      <c r="DM138" s="44"/>
      <c r="DN138" s="45"/>
      <c r="DO138" s="45"/>
      <c r="DP138" s="45"/>
      <c r="DQ138" s="45"/>
      <c r="DR138" s="46"/>
      <c r="DS138" s="45"/>
      <c r="DT138" s="45"/>
      <c r="DU138" s="45"/>
      <c r="DV138" s="45"/>
      <c r="DW138" s="46"/>
      <c r="DX138" s="45"/>
      <c r="DY138" s="45"/>
      <c r="DZ138" s="45"/>
      <c r="EA138" s="45"/>
      <c r="EB138" s="46"/>
      <c r="EC138" s="45"/>
      <c r="ED138" s="45"/>
      <c r="EE138" s="45"/>
      <c r="EF138" s="45"/>
      <c r="EG138" s="46"/>
      <c r="EH138" s="43"/>
      <c r="EI138" s="43"/>
      <c r="EJ138" s="43"/>
      <c r="EK138" s="43"/>
      <c r="EL138" s="44"/>
      <c r="EM138" s="45"/>
      <c r="EN138" s="45"/>
      <c r="EO138" s="45"/>
      <c r="EP138" s="45"/>
      <c r="EQ138" s="46"/>
      <c r="ER138" s="45"/>
      <c r="ES138" s="45"/>
      <c r="ET138" s="45"/>
      <c r="EU138" s="45"/>
      <c r="EV138" s="46"/>
      <c r="EW138" s="43"/>
      <c r="EX138" s="43"/>
      <c r="EY138" s="43"/>
      <c r="EZ138" s="43"/>
      <c r="FA138" s="44"/>
      <c r="FB138" s="45"/>
      <c r="FC138" s="45"/>
      <c r="FD138" s="45"/>
      <c r="FE138" s="45"/>
      <c r="FF138" s="46"/>
      <c r="FG138" s="45"/>
      <c r="FH138" s="45"/>
      <c r="FI138" s="45"/>
      <c r="FJ138" s="45"/>
      <c r="FK138" s="46"/>
      <c r="FL138" s="45"/>
      <c r="FM138" s="45"/>
      <c r="FN138" s="45"/>
      <c r="FO138" s="45"/>
      <c r="FP138" s="46"/>
      <c r="FQ138" s="43"/>
      <c r="FR138" s="43"/>
      <c r="FS138" s="43"/>
      <c r="FT138" s="43"/>
      <c r="FU138" s="44"/>
      <c r="FV138" s="45"/>
      <c r="FW138" s="45"/>
      <c r="FX138" s="45"/>
      <c r="FY138" s="45"/>
      <c r="FZ138" s="46"/>
      <c r="GA138" s="45"/>
      <c r="GB138" s="45"/>
      <c r="GC138" s="45"/>
      <c r="GD138" s="45"/>
      <c r="GE138" s="46"/>
      <c r="GF138" s="43"/>
      <c r="GG138" s="43"/>
      <c r="GH138" s="43"/>
      <c r="GI138" s="43"/>
      <c r="GJ138" s="44"/>
      <c r="GK138" s="43"/>
      <c r="GL138" s="43"/>
      <c r="GM138" s="43"/>
      <c r="GN138" s="43"/>
      <c r="GO138" s="44"/>
    </row>
    <row r="139" spans="1:197" s="35" customFormat="1" ht="14.25">
      <c r="A139" s="43">
        <v>1</v>
      </c>
      <c r="B139" s="43" t="s">
        <v>393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6"/>
      <c r="M139" s="43"/>
      <c r="N139" s="43"/>
      <c r="O139" s="43"/>
      <c r="P139" s="43"/>
      <c r="Q139" s="44"/>
      <c r="R139" s="45"/>
      <c r="S139" s="45"/>
      <c r="T139" s="45"/>
      <c r="U139" s="45"/>
      <c r="V139" s="46"/>
      <c r="W139" s="45"/>
      <c r="X139" s="45"/>
      <c r="Y139" s="45"/>
      <c r="Z139" s="45"/>
      <c r="AA139" s="46"/>
      <c r="AB139" s="7" t="s">
        <v>170</v>
      </c>
      <c r="AC139" s="12">
        <v>19</v>
      </c>
      <c r="AD139" s="12">
        <v>40</v>
      </c>
      <c r="AE139" s="43">
        <v>42</v>
      </c>
      <c r="AF139" s="44">
        <f>'[1]Группа 1'!V23</f>
        <v>3.1052631578947367</v>
      </c>
      <c r="AG139" s="43"/>
      <c r="AH139" s="43"/>
      <c r="AI139" s="43"/>
      <c r="AJ139" s="43"/>
      <c r="AK139" s="44"/>
      <c r="AL139" s="43"/>
      <c r="AM139" s="43"/>
      <c r="AN139" s="43"/>
      <c r="AO139" s="43"/>
      <c r="AP139" s="44"/>
      <c r="AQ139" s="43"/>
      <c r="AR139" s="43"/>
      <c r="AS139" s="43"/>
      <c r="AT139" s="43"/>
      <c r="AU139" s="44"/>
      <c r="AV139" s="45"/>
      <c r="AW139" s="45"/>
      <c r="AX139" s="45"/>
      <c r="AY139" s="45"/>
      <c r="AZ139" s="46"/>
      <c r="BA139" s="43"/>
      <c r="BB139" s="43"/>
      <c r="BC139" s="43"/>
      <c r="BD139" s="43"/>
      <c r="BE139" s="44"/>
      <c r="BF139" s="45"/>
      <c r="BG139" s="45"/>
      <c r="BH139" s="45"/>
      <c r="BI139" s="45"/>
      <c r="BJ139" s="46"/>
      <c r="BK139" s="43"/>
      <c r="BL139" s="43"/>
      <c r="BM139" s="43"/>
      <c r="BN139" s="43"/>
      <c r="BO139" s="44"/>
      <c r="BP139" s="43"/>
      <c r="BQ139" s="43"/>
      <c r="BR139" s="43"/>
      <c r="BS139" s="43"/>
      <c r="BT139" s="44"/>
      <c r="BU139" s="43"/>
      <c r="BV139" s="43"/>
      <c r="BW139" s="43"/>
      <c r="BX139" s="43"/>
      <c r="BY139" s="44"/>
      <c r="BZ139" s="43"/>
      <c r="CA139" s="43"/>
      <c r="CB139" s="43"/>
      <c r="CC139" s="43"/>
      <c r="CD139" s="44"/>
      <c r="CE139" s="45"/>
      <c r="CF139" s="45"/>
      <c r="CG139" s="45"/>
      <c r="CH139" s="45"/>
      <c r="CI139" s="46"/>
      <c r="CJ139" s="45"/>
      <c r="CK139" s="45"/>
      <c r="CL139" s="45"/>
      <c r="CM139" s="45"/>
      <c r="CN139" s="46"/>
      <c r="CO139" s="45"/>
      <c r="CP139" s="45"/>
      <c r="CQ139" s="45"/>
      <c r="CR139" s="45"/>
      <c r="CS139" s="46"/>
      <c r="CT139" s="45"/>
      <c r="CU139" s="45"/>
      <c r="CV139" s="45"/>
      <c r="CW139" s="45"/>
      <c r="CX139" s="46"/>
      <c r="CY139" s="45"/>
      <c r="CZ139" s="45"/>
      <c r="DA139" s="45"/>
      <c r="DB139" s="45"/>
      <c r="DC139" s="46"/>
      <c r="DD139" s="45"/>
      <c r="DE139" s="45"/>
      <c r="DF139" s="45"/>
      <c r="DG139" s="45"/>
      <c r="DH139" s="46"/>
      <c r="DI139" s="45"/>
      <c r="DJ139" s="45"/>
      <c r="DK139" s="45"/>
      <c r="DL139" s="43"/>
      <c r="DM139" s="44"/>
      <c r="DN139" s="45"/>
      <c r="DO139" s="45"/>
      <c r="DP139" s="45"/>
      <c r="DQ139" s="45"/>
      <c r="DR139" s="46"/>
      <c r="DS139" s="45"/>
      <c r="DT139" s="45"/>
      <c r="DU139" s="45"/>
      <c r="DV139" s="45"/>
      <c r="DW139" s="46"/>
      <c r="DX139" s="45"/>
      <c r="DY139" s="45"/>
      <c r="DZ139" s="45"/>
      <c r="EA139" s="45"/>
      <c r="EB139" s="46"/>
      <c r="EC139" s="45"/>
      <c r="ED139" s="45"/>
      <c r="EE139" s="45"/>
      <c r="EF139" s="45"/>
      <c r="EG139" s="46"/>
      <c r="EH139" s="43"/>
      <c r="EI139" s="43"/>
      <c r="EJ139" s="43"/>
      <c r="EK139" s="43"/>
      <c r="EL139" s="44"/>
      <c r="EM139" s="45"/>
      <c r="EN139" s="45"/>
      <c r="EO139" s="45"/>
      <c r="EP139" s="45"/>
      <c r="EQ139" s="46"/>
      <c r="ER139" s="45"/>
      <c r="ES139" s="45"/>
      <c r="ET139" s="45"/>
      <c r="EU139" s="45"/>
      <c r="EV139" s="46"/>
      <c r="EW139" s="43"/>
      <c r="EX139" s="43"/>
      <c r="EY139" s="43"/>
      <c r="EZ139" s="43"/>
      <c r="FA139" s="44"/>
      <c r="FB139" s="7" t="s">
        <v>394</v>
      </c>
      <c r="FC139" s="12">
        <v>10</v>
      </c>
      <c r="FD139" s="12">
        <v>21</v>
      </c>
      <c r="FE139" s="43">
        <v>88</v>
      </c>
      <c r="FF139" s="44">
        <f>'[1]Группа 1'!DC23</f>
        <v>3.1</v>
      </c>
      <c r="FG139" s="45"/>
      <c r="FH139" s="45"/>
      <c r="FI139" s="45"/>
      <c r="FJ139" s="45"/>
      <c r="FK139" s="46"/>
      <c r="FL139" s="45"/>
      <c r="FM139" s="45"/>
      <c r="FN139" s="45"/>
      <c r="FO139" s="45"/>
      <c r="FP139" s="46"/>
      <c r="FQ139" s="43"/>
      <c r="FR139" s="43"/>
      <c r="FS139" s="43"/>
      <c r="FT139" s="43"/>
      <c r="FU139" s="44"/>
      <c r="FV139" s="45"/>
      <c r="FW139" s="45"/>
      <c r="FX139" s="45"/>
      <c r="FY139" s="45"/>
      <c r="FZ139" s="46"/>
      <c r="GA139" s="45"/>
      <c r="GB139" s="45"/>
      <c r="GC139" s="45"/>
      <c r="GD139" s="45"/>
      <c r="GE139" s="46"/>
      <c r="GF139" s="43"/>
      <c r="GG139" s="43"/>
      <c r="GH139" s="43"/>
      <c r="GI139" s="43"/>
      <c r="GJ139" s="44"/>
      <c r="GK139" s="43"/>
      <c r="GL139" s="43"/>
      <c r="GM139" s="43"/>
      <c r="GN139" s="43"/>
      <c r="GO139" s="44"/>
    </row>
    <row r="140" spans="1:197" s="35" customFormat="1" ht="14.25">
      <c r="A140" s="43">
        <v>1</v>
      </c>
      <c r="B140" s="43" t="s">
        <v>472</v>
      </c>
      <c r="C140" s="7" t="s">
        <v>67</v>
      </c>
      <c r="D140" s="12">
        <v>44</v>
      </c>
      <c r="E140" s="12">
        <v>74</v>
      </c>
      <c r="F140" s="84">
        <v>45</v>
      </c>
      <c r="G140" s="85">
        <f>'[1]Группа 1'!G24</f>
        <v>2.6818181818181817</v>
      </c>
      <c r="H140" s="45"/>
      <c r="I140" s="45"/>
      <c r="J140" s="45"/>
      <c r="K140" s="45"/>
      <c r="L140" s="46"/>
      <c r="M140" s="43"/>
      <c r="N140" s="43"/>
      <c r="O140" s="43"/>
      <c r="P140" s="43"/>
      <c r="Q140" s="44"/>
      <c r="R140" s="7" t="s">
        <v>67</v>
      </c>
      <c r="S140" s="12">
        <v>72</v>
      </c>
      <c r="T140" s="12">
        <v>74</v>
      </c>
      <c r="U140" s="45">
        <v>11</v>
      </c>
      <c r="V140" s="46">
        <f>'[1]Группа 1'!L24</f>
        <v>2.0277777777777777</v>
      </c>
      <c r="W140" s="45"/>
      <c r="X140" s="45"/>
      <c r="Y140" s="45"/>
      <c r="Z140" s="45"/>
      <c r="AA140" s="46"/>
      <c r="AB140" s="7"/>
      <c r="AC140" s="12"/>
      <c r="AD140" s="12"/>
      <c r="AE140" s="43"/>
      <c r="AF140" s="44"/>
      <c r="AG140" s="43"/>
      <c r="AH140" s="43"/>
      <c r="AI140" s="43"/>
      <c r="AJ140" s="43"/>
      <c r="AK140" s="44"/>
      <c r="AL140" s="43"/>
      <c r="AM140" s="43"/>
      <c r="AN140" s="43"/>
      <c r="AO140" s="43"/>
      <c r="AP140" s="44"/>
      <c r="AQ140" s="43"/>
      <c r="AR140" s="43"/>
      <c r="AS140" s="43"/>
      <c r="AT140" s="43"/>
      <c r="AU140" s="44"/>
      <c r="AV140" s="45"/>
      <c r="AW140" s="45"/>
      <c r="AX140" s="45"/>
      <c r="AY140" s="45"/>
      <c r="AZ140" s="46"/>
      <c r="BA140" s="43"/>
      <c r="BB140" s="43"/>
      <c r="BC140" s="43"/>
      <c r="BD140" s="43"/>
      <c r="BE140" s="44"/>
      <c r="BF140" s="45"/>
      <c r="BG140" s="45"/>
      <c r="BH140" s="45"/>
      <c r="BI140" s="45"/>
      <c r="BJ140" s="46"/>
      <c r="BK140" s="43"/>
      <c r="BL140" s="43"/>
      <c r="BM140" s="43"/>
      <c r="BN140" s="43"/>
      <c r="BO140" s="44"/>
      <c r="BP140" s="43"/>
      <c r="BQ140" s="43"/>
      <c r="BR140" s="43"/>
      <c r="BS140" s="43"/>
      <c r="BT140" s="44"/>
      <c r="BU140" s="43"/>
      <c r="BV140" s="43"/>
      <c r="BW140" s="43"/>
      <c r="BX140" s="43"/>
      <c r="BY140" s="44"/>
      <c r="BZ140" s="43"/>
      <c r="CA140" s="43"/>
      <c r="CB140" s="43"/>
      <c r="CC140" s="43"/>
      <c r="CD140" s="44"/>
      <c r="CE140" s="45"/>
      <c r="CF140" s="45"/>
      <c r="CG140" s="45"/>
      <c r="CH140" s="45"/>
      <c r="CI140" s="46"/>
      <c r="CJ140" s="45"/>
      <c r="CK140" s="45"/>
      <c r="CL140" s="45"/>
      <c r="CM140" s="45"/>
      <c r="CN140" s="46"/>
      <c r="CO140" s="45"/>
      <c r="CP140" s="45"/>
      <c r="CQ140" s="45"/>
      <c r="CR140" s="45"/>
      <c r="CS140" s="46"/>
      <c r="CT140" s="45"/>
      <c r="CU140" s="45"/>
      <c r="CV140" s="45"/>
      <c r="CW140" s="45"/>
      <c r="CX140" s="46"/>
      <c r="CY140" s="45"/>
      <c r="CZ140" s="45"/>
      <c r="DA140" s="45"/>
      <c r="DB140" s="45"/>
      <c r="DC140" s="46"/>
      <c r="DD140" s="45"/>
      <c r="DE140" s="45"/>
      <c r="DF140" s="45"/>
      <c r="DG140" s="45"/>
      <c r="DH140" s="46"/>
      <c r="DI140" s="45"/>
      <c r="DJ140" s="45"/>
      <c r="DK140" s="45"/>
      <c r="DL140" s="43"/>
      <c r="DM140" s="44"/>
      <c r="DN140" s="45"/>
      <c r="DO140" s="45"/>
      <c r="DP140" s="45"/>
      <c r="DQ140" s="45"/>
      <c r="DR140" s="46"/>
      <c r="DS140" s="45"/>
      <c r="DT140" s="45"/>
      <c r="DU140" s="45"/>
      <c r="DV140" s="45"/>
      <c r="DW140" s="46"/>
      <c r="DX140" s="7" t="s">
        <v>67</v>
      </c>
      <c r="DY140" s="12">
        <v>32</v>
      </c>
      <c r="DZ140" s="12">
        <v>74</v>
      </c>
      <c r="EA140" s="84">
        <v>80</v>
      </c>
      <c r="EB140" s="85">
        <f>'[1]Группа 1'!CD24</f>
        <v>3.3125</v>
      </c>
      <c r="EC140" s="45"/>
      <c r="ED140" s="45"/>
      <c r="EE140" s="45"/>
      <c r="EF140" s="45"/>
      <c r="EG140" s="46"/>
      <c r="EH140" s="43"/>
      <c r="EI140" s="43"/>
      <c r="EJ140" s="43"/>
      <c r="EK140" s="43"/>
      <c r="EL140" s="44"/>
      <c r="EM140" s="45"/>
      <c r="EN140" s="45"/>
      <c r="EO140" s="45"/>
      <c r="EP140" s="45"/>
      <c r="EQ140" s="46"/>
      <c r="ER140" s="45"/>
      <c r="ES140" s="45"/>
      <c r="ET140" s="45"/>
      <c r="EU140" s="45"/>
      <c r="EV140" s="46"/>
      <c r="EW140" s="43"/>
      <c r="EX140" s="43"/>
      <c r="EY140" s="43"/>
      <c r="EZ140" s="43"/>
      <c r="FA140" s="44"/>
      <c r="FB140" s="7"/>
      <c r="FC140" s="12"/>
      <c r="FD140" s="12"/>
      <c r="FE140" s="43"/>
      <c r="FF140" s="44"/>
      <c r="FG140" s="45"/>
      <c r="FH140" s="45"/>
      <c r="FI140" s="45"/>
      <c r="FJ140" s="45"/>
      <c r="FK140" s="46"/>
      <c r="FL140" s="45"/>
      <c r="FM140" s="45"/>
      <c r="FN140" s="45"/>
      <c r="FO140" s="45"/>
      <c r="FP140" s="46"/>
      <c r="FQ140" s="43"/>
      <c r="FR140" s="43"/>
      <c r="FS140" s="43"/>
      <c r="FT140" s="43"/>
      <c r="FU140" s="44"/>
      <c r="FV140" s="45"/>
      <c r="FW140" s="45"/>
      <c r="FX140" s="45"/>
      <c r="FY140" s="45"/>
      <c r="FZ140" s="46"/>
      <c r="GA140" s="45"/>
      <c r="GB140" s="45"/>
      <c r="GC140" s="45"/>
      <c r="GD140" s="45"/>
      <c r="GE140" s="46"/>
      <c r="GF140" s="43"/>
      <c r="GG140" s="43"/>
      <c r="GH140" s="43"/>
      <c r="GI140" s="43"/>
      <c r="GJ140" s="44"/>
      <c r="GK140" s="43"/>
      <c r="GL140" s="43"/>
      <c r="GM140" s="43"/>
      <c r="GN140" s="43"/>
      <c r="GO140" s="44"/>
    </row>
    <row r="141" spans="1:197" s="35" customFormat="1" ht="14.25">
      <c r="A141" s="43">
        <v>1</v>
      </c>
      <c r="B141" s="43" t="s">
        <v>355</v>
      </c>
      <c r="C141" s="7" t="s">
        <v>150</v>
      </c>
      <c r="D141" s="12">
        <v>30</v>
      </c>
      <c r="E141" s="12">
        <v>116</v>
      </c>
      <c r="F141" s="43">
        <v>208</v>
      </c>
      <c r="G141" s="44">
        <f>'[1]Группа 1'!G25</f>
        <v>4.866666666666667</v>
      </c>
      <c r="H141" s="45"/>
      <c r="I141" s="45"/>
      <c r="J141" s="45"/>
      <c r="K141" s="45"/>
      <c r="L141" s="46"/>
      <c r="M141" s="43"/>
      <c r="N141" s="43"/>
      <c r="O141" s="43"/>
      <c r="P141" s="43"/>
      <c r="Q141" s="44"/>
      <c r="R141" s="45"/>
      <c r="S141" s="45"/>
      <c r="T141" s="45"/>
      <c r="U141" s="45"/>
      <c r="V141" s="46"/>
      <c r="W141" s="7" t="s">
        <v>150</v>
      </c>
      <c r="X141" s="12">
        <v>96</v>
      </c>
      <c r="Y141" s="12">
        <v>116</v>
      </c>
      <c r="Z141" s="43">
        <v>48</v>
      </c>
      <c r="AA141" s="44">
        <f>'[1]Группа 1'!Q25</f>
        <v>2.208333333333333</v>
      </c>
      <c r="AB141" s="8"/>
      <c r="AC141" s="12"/>
      <c r="AD141" s="12"/>
      <c r="AE141" s="43"/>
      <c r="AF141" s="44"/>
      <c r="AG141" s="43"/>
      <c r="AH141" s="43"/>
      <c r="AI141" s="43"/>
      <c r="AJ141" s="43"/>
      <c r="AK141" s="44"/>
      <c r="AL141" s="43"/>
      <c r="AM141" s="43"/>
      <c r="AN141" s="43"/>
      <c r="AO141" s="43"/>
      <c r="AP141" s="44"/>
      <c r="AQ141" s="43"/>
      <c r="AR141" s="43"/>
      <c r="AS141" s="43"/>
      <c r="AT141" s="43"/>
      <c r="AU141" s="44"/>
      <c r="AV141" s="45"/>
      <c r="AW141" s="45"/>
      <c r="AX141" s="45"/>
      <c r="AY141" s="45"/>
      <c r="AZ141" s="46"/>
      <c r="BA141" s="43"/>
      <c r="BB141" s="43"/>
      <c r="BC141" s="43"/>
      <c r="BD141" s="43"/>
      <c r="BE141" s="44"/>
      <c r="BF141" s="45"/>
      <c r="BG141" s="45"/>
      <c r="BH141" s="45"/>
      <c r="BI141" s="45"/>
      <c r="BJ141" s="46"/>
      <c r="BK141" s="43"/>
      <c r="BL141" s="43"/>
      <c r="BM141" s="43"/>
      <c r="BN141" s="43"/>
      <c r="BO141" s="44"/>
      <c r="BP141" s="43"/>
      <c r="BQ141" s="43"/>
      <c r="BR141" s="43"/>
      <c r="BS141" s="43"/>
      <c r="BT141" s="44"/>
      <c r="BU141" s="43"/>
      <c r="BV141" s="43"/>
      <c r="BW141" s="43"/>
      <c r="BX141" s="43"/>
      <c r="BY141" s="44"/>
      <c r="BZ141" s="43"/>
      <c r="CA141" s="43"/>
      <c r="CB141" s="43"/>
      <c r="CC141" s="43"/>
      <c r="CD141" s="44"/>
      <c r="CE141" s="45"/>
      <c r="CF141" s="45"/>
      <c r="CG141" s="45"/>
      <c r="CH141" s="45"/>
      <c r="CI141" s="46"/>
      <c r="CJ141" s="45"/>
      <c r="CK141" s="45"/>
      <c r="CL141" s="45"/>
      <c r="CM141" s="45"/>
      <c r="CN141" s="46"/>
      <c r="CO141" s="45"/>
      <c r="CP141" s="45"/>
      <c r="CQ141" s="45"/>
      <c r="CR141" s="45"/>
      <c r="CS141" s="46"/>
      <c r="CT141" s="45"/>
      <c r="CU141" s="45"/>
      <c r="CV141" s="45"/>
      <c r="CW141" s="45"/>
      <c r="CX141" s="46"/>
      <c r="CY141" s="45"/>
      <c r="CZ141" s="45"/>
      <c r="DA141" s="45"/>
      <c r="DB141" s="45"/>
      <c r="DC141" s="46"/>
      <c r="DD141" s="45"/>
      <c r="DE141" s="45"/>
      <c r="DF141" s="45"/>
      <c r="DG141" s="45"/>
      <c r="DH141" s="46"/>
      <c r="DI141" s="45"/>
      <c r="DJ141" s="45"/>
      <c r="DK141" s="45"/>
      <c r="DL141" s="43"/>
      <c r="DM141" s="44"/>
      <c r="DN141" s="45"/>
      <c r="DO141" s="45"/>
      <c r="DP141" s="45"/>
      <c r="DQ141" s="45"/>
      <c r="DR141" s="46"/>
      <c r="DS141" s="45"/>
      <c r="DT141" s="45"/>
      <c r="DU141" s="45"/>
      <c r="DV141" s="45"/>
      <c r="DW141" s="46"/>
      <c r="DX141" s="45"/>
      <c r="DY141" s="45"/>
      <c r="DZ141" s="45"/>
      <c r="EA141" s="45"/>
      <c r="EB141" s="46"/>
      <c r="EC141" s="45"/>
      <c r="ED141" s="45"/>
      <c r="EE141" s="45"/>
      <c r="EF141" s="45"/>
      <c r="EG141" s="46"/>
      <c r="EH141" s="43"/>
      <c r="EI141" s="43"/>
      <c r="EJ141" s="43"/>
      <c r="EK141" s="43"/>
      <c r="EL141" s="44"/>
      <c r="EM141" s="45"/>
      <c r="EN141" s="45"/>
      <c r="EO141" s="45"/>
      <c r="EP141" s="45"/>
      <c r="EQ141" s="46"/>
      <c r="ER141" s="45"/>
      <c r="ES141" s="45"/>
      <c r="ET141" s="45"/>
      <c r="EU141" s="45"/>
      <c r="EV141" s="46"/>
      <c r="EW141" s="43"/>
      <c r="EX141" s="43"/>
      <c r="EY141" s="43"/>
      <c r="EZ141" s="43"/>
      <c r="FA141" s="44"/>
      <c r="FB141" s="45"/>
      <c r="FC141" s="45"/>
      <c r="FD141" s="45"/>
      <c r="FE141" s="45"/>
      <c r="FF141" s="46"/>
      <c r="FG141" s="45"/>
      <c r="FH141" s="45"/>
      <c r="FI141" s="45"/>
      <c r="FJ141" s="45"/>
      <c r="FK141" s="46"/>
      <c r="FL141" s="45"/>
      <c r="FM141" s="45"/>
      <c r="FN141" s="45"/>
      <c r="FO141" s="45"/>
      <c r="FP141" s="46"/>
      <c r="FQ141" s="43"/>
      <c r="FR141" s="43"/>
      <c r="FS141" s="43"/>
      <c r="FT141" s="43"/>
      <c r="FU141" s="44"/>
      <c r="FV141" s="45"/>
      <c r="FW141" s="45"/>
      <c r="FX141" s="45"/>
      <c r="FY141" s="45"/>
      <c r="FZ141" s="46"/>
      <c r="GA141" s="45"/>
      <c r="GB141" s="45"/>
      <c r="GC141" s="45"/>
      <c r="GD141" s="45"/>
      <c r="GE141" s="46"/>
      <c r="GF141" s="43"/>
      <c r="GG141" s="43"/>
      <c r="GH141" s="43"/>
      <c r="GI141" s="43"/>
      <c r="GJ141" s="44"/>
      <c r="GK141" s="43"/>
      <c r="GL141" s="43"/>
      <c r="GM141" s="43"/>
      <c r="GN141" s="43"/>
      <c r="GO141" s="44"/>
    </row>
    <row r="142" spans="1:197" s="35" customFormat="1" ht="14.25">
      <c r="A142" s="43">
        <v>3</v>
      </c>
      <c r="B142" s="43" t="s">
        <v>247</v>
      </c>
      <c r="C142" t="s">
        <v>248</v>
      </c>
      <c r="D142" s="12">
        <v>25</v>
      </c>
      <c r="E142" s="12">
        <v>43</v>
      </c>
      <c r="F142" s="43">
        <v>122</v>
      </c>
      <c r="G142" s="44">
        <f>'[1]Группа 3'!G64</f>
        <v>4.72</v>
      </c>
      <c r="H142" s="45"/>
      <c r="I142" s="45"/>
      <c r="J142" s="45"/>
      <c r="K142" s="45"/>
      <c r="L142" s="46"/>
      <c r="M142" s="43"/>
      <c r="N142" s="43"/>
      <c r="O142" s="43"/>
      <c r="P142" s="43"/>
      <c r="Q142" s="44"/>
      <c r="R142" t="s">
        <v>249</v>
      </c>
      <c r="S142" s="12">
        <v>46</v>
      </c>
      <c r="T142" s="12">
        <v>55</v>
      </c>
      <c r="U142" s="43">
        <v>32</v>
      </c>
      <c r="V142" s="44">
        <f>'[1]Группа 3'!Q64</f>
        <v>4.195652173913043</v>
      </c>
      <c r="W142" s="45"/>
      <c r="X142" s="45"/>
      <c r="Y142" s="45"/>
      <c r="Z142" s="45"/>
      <c r="AA142" s="46"/>
      <c r="AB142" t="s">
        <v>250</v>
      </c>
      <c r="AC142" s="12">
        <v>9</v>
      </c>
      <c r="AD142" s="12">
        <v>23</v>
      </c>
      <c r="AE142" s="43">
        <v>106</v>
      </c>
      <c r="AF142" s="44">
        <f>'[1]Группа 3'!AA64</f>
        <v>5.555555555555555</v>
      </c>
      <c r="AG142" s="43"/>
      <c r="AH142" s="43"/>
      <c r="AI142" s="43"/>
      <c r="AJ142" s="43"/>
      <c r="AK142" s="44"/>
      <c r="AL142" s="43"/>
      <c r="AM142" s="43"/>
      <c r="AN142" s="43"/>
      <c r="AO142" s="43"/>
      <c r="AP142" s="44"/>
      <c r="AQ142" s="43"/>
      <c r="AR142" s="43"/>
      <c r="AS142" s="43"/>
      <c r="AT142" s="43"/>
      <c r="AU142" s="44"/>
      <c r="AV142" s="45"/>
      <c r="AW142" s="45"/>
      <c r="AX142" s="45"/>
      <c r="AY142" s="45"/>
      <c r="AZ142" s="46"/>
      <c r="BA142" s="43"/>
      <c r="BB142" s="43"/>
      <c r="BC142" s="43"/>
      <c r="BD142" s="43"/>
      <c r="BE142" s="44"/>
      <c r="BF142" s="45"/>
      <c r="BG142" s="45"/>
      <c r="BH142" s="45"/>
      <c r="BI142" s="45"/>
      <c r="BJ142" s="46"/>
      <c r="BK142" s="43"/>
      <c r="BL142" s="43"/>
      <c r="BM142" s="43"/>
      <c r="BN142" s="43"/>
      <c r="BO142" s="44"/>
      <c r="BP142" s="43"/>
      <c r="BQ142" s="43"/>
      <c r="BR142" s="43"/>
      <c r="BS142" s="43"/>
      <c r="BT142" s="44"/>
      <c r="BU142" s="43"/>
      <c r="BV142" s="43"/>
      <c r="BW142" s="43"/>
      <c r="BX142" s="43"/>
      <c r="BY142" s="44"/>
      <c r="BZ142" s="43"/>
      <c r="CA142" s="43"/>
      <c r="CB142" s="43"/>
      <c r="CC142" s="43"/>
      <c r="CD142" s="44"/>
      <c r="CE142" t="s">
        <v>251</v>
      </c>
      <c r="CF142" s="12">
        <v>15</v>
      </c>
      <c r="CG142" s="12">
        <v>18</v>
      </c>
      <c r="CH142" s="43">
        <v>47</v>
      </c>
      <c r="CI142" s="44">
        <f>'[1]Группа 3'!DM64</f>
        <v>4.2</v>
      </c>
      <c r="CJ142" s="45"/>
      <c r="CK142" s="45"/>
      <c r="CL142" s="45"/>
      <c r="CM142" s="45"/>
      <c r="CN142" s="46"/>
      <c r="CO142" s="45"/>
      <c r="CP142" s="45"/>
      <c r="CQ142" s="45"/>
      <c r="CR142" s="45"/>
      <c r="CS142" s="46"/>
      <c r="CT142" s="45"/>
      <c r="CU142" s="45"/>
      <c r="CV142" s="45"/>
      <c r="CW142" s="45"/>
      <c r="CX142" s="46"/>
      <c r="CY142" s="45"/>
      <c r="CZ142" s="45"/>
      <c r="DA142" s="45"/>
      <c r="DB142" s="45"/>
      <c r="DC142" s="46"/>
      <c r="DD142" s="45"/>
      <c r="DE142" s="45"/>
      <c r="DF142" s="45"/>
      <c r="DG142" s="45"/>
      <c r="DH142" s="46"/>
      <c r="DI142" s="45"/>
      <c r="DJ142" s="45"/>
      <c r="DK142" s="45"/>
      <c r="DL142" s="43"/>
      <c r="DM142" s="44"/>
      <c r="DN142" s="45"/>
      <c r="DO142" s="45"/>
      <c r="DP142" s="45"/>
      <c r="DQ142" s="45"/>
      <c r="DR142" s="46"/>
      <c r="DS142" s="45"/>
      <c r="DT142" s="45"/>
      <c r="DU142" s="45"/>
      <c r="DV142" s="45"/>
      <c r="DW142" s="46"/>
      <c r="DX142" s="45"/>
      <c r="DY142" s="45"/>
      <c r="DZ142" s="45"/>
      <c r="EA142" s="45"/>
      <c r="EB142" s="46"/>
      <c r="EC142" s="45"/>
      <c r="ED142" s="45"/>
      <c r="EE142" s="45"/>
      <c r="EF142" s="45"/>
      <c r="EG142" s="46"/>
      <c r="EH142" s="43"/>
      <c r="EI142" s="43"/>
      <c r="EJ142" s="43"/>
      <c r="EK142" s="43"/>
      <c r="EL142" s="44"/>
      <c r="EM142" s="45"/>
      <c r="EN142" s="45"/>
      <c r="EO142" s="45"/>
      <c r="EP142" s="45"/>
      <c r="EQ142" s="46"/>
      <c r="ER142" s="45"/>
      <c r="ES142" s="45"/>
      <c r="ET142" s="45"/>
      <c r="EU142" s="45"/>
      <c r="EV142" s="46"/>
      <c r="EW142" s="43"/>
      <c r="EX142" s="43"/>
      <c r="EY142" s="43"/>
      <c r="EZ142" s="43"/>
      <c r="FA142" s="44"/>
      <c r="FB142" s="45"/>
      <c r="FC142" s="45"/>
      <c r="FD142" s="45"/>
      <c r="FE142" s="45"/>
      <c r="FF142" s="46"/>
      <c r="FG142" s="45"/>
      <c r="FH142" s="45"/>
      <c r="FI142" s="45"/>
      <c r="FJ142" s="45"/>
      <c r="FK142" s="46"/>
      <c r="FL142" s="45"/>
      <c r="FM142" s="45"/>
      <c r="FN142" s="45"/>
      <c r="FO142" s="45"/>
      <c r="FP142" s="46"/>
      <c r="FQ142" s="43"/>
      <c r="FR142" s="43"/>
      <c r="FS142" s="43"/>
      <c r="FT142" s="43"/>
      <c r="FU142" s="44"/>
      <c r="FV142" s="45"/>
      <c r="FW142" s="45"/>
      <c r="FX142" s="45"/>
      <c r="FY142" s="45"/>
      <c r="FZ142" s="46"/>
      <c r="GA142" s="45"/>
      <c r="GB142" s="45"/>
      <c r="GC142" s="45"/>
      <c r="GD142" s="45"/>
      <c r="GE142" s="46"/>
      <c r="GF142" s="43"/>
      <c r="GG142" s="43"/>
      <c r="GH142" s="43"/>
      <c r="GI142" s="43"/>
      <c r="GJ142" s="44"/>
      <c r="GK142" s="43"/>
      <c r="GL142" s="43"/>
      <c r="GM142" s="43"/>
      <c r="GN142" s="43"/>
      <c r="GO142" s="44"/>
    </row>
    <row r="143" spans="1:197" s="35" customFormat="1" ht="14.25">
      <c r="A143" s="43">
        <v>5</v>
      </c>
      <c r="B143" s="43" t="s">
        <v>182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6"/>
      <c r="M143" s="43"/>
      <c r="N143" s="43"/>
      <c r="O143" s="43"/>
      <c r="P143" s="43"/>
      <c r="Q143" s="44"/>
      <c r="R143" s="45"/>
      <c r="S143" s="45"/>
      <c r="T143" s="45"/>
      <c r="U143" s="45"/>
      <c r="V143" s="46"/>
      <c r="W143" s="45"/>
      <c r="X143" s="45"/>
      <c r="Y143" s="45"/>
      <c r="Z143" s="45"/>
      <c r="AA143" s="46"/>
      <c r="AB143" t="s">
        <v>183</v>
      </c>
      <c r="AC143" s="12">
        <v>56</v>
      </c>
      <c r="AD143" s="12">
        <v>65</v>
      </c>
      <c r="AE143" s="43">
        <v>106</v>
      </c>
      <c r="AF143" s="44">
        <f>'[1]Группа 5'!AF18</f>
        <v>6.160714285714286</v>
      </c>
      <c r="AG143" s="43"/>
      <c r="AH143" s="43"/>
      <c r="AI143" s="43"/>
      <c r="AJ143" s="43"/>
      <c r="AK143" s="44"/>
      <c r="AL143" s="43"/>
      <c r="AM143" s="43"/>
      <c r="AN143" s="43"/>
      <c r="AO143" s="43"/>
      <c r="AP143" s="44"/>
      <c r="AQ143" s="43"/>
      <c r="AR143" s="43"/>
      <c r="AS143" s="43"/>
      <c r="AT143" s="43"/>
      <c r="AU143" s="44"/>
      <c r="AV143" s="45"/>
      <c r="AW143" s="45"/>
      <c r="AX143" s="45"/>
      <c r="AY143" s="45"/>
      <c r="AZ143" s="46"/>
      <c r="BA143" s="43"/>
      <c r="BB143" s="43"/>
      <c r="BC143" s="43"/>
      <c r="BD143" s="43"/>
      <c r="BE143" s="44"/>
      <c r="BF143" s="45"/>
      <c r="BG143" s="45"/>
      <c r="BH143" s="45"/>
      <c r="BI143" s="45"/>
      <c r="BJ143" s="46"/>
      <c r="BK143" s="43"/>
      <c r="BL143" s="43"/>
      <c r="BM143" s="43"/>
      <c r="BN143" s="43"/>
      <c r="BO143" s="44"/>
      <c r="BP143" s="43"/>
      <c r="BQ143" s="43"/>
      <c r="BR143" s="43"/>
      <c r="BS143" s="43"/>
      <c r="BT143" s="44"/>
      <c r="BU143" s="43"/>
      <c r="BV143" s="43"/>
      <c r="BW143" s="43"/>
      <c r="BX143" s="43"/>
      <c r="BY143" s="44"/>
      <c r="BZ143" s="43"/>
      <c r="CA143" s="43"/>
      <c r="CB143" s="43"/>
      <c r="CC143" s="43"/>
      <c r="CD143" s="44"/>
      <c r="CE143" s="45"/>
      <c r="CF143" s="45"/>
      <c r="CG143" s="45"/>
      <c r="CH143" s="45"/>
      <c r="CI143" s="46"/>
      <c r="CJ143" s="45"/>
      <c r="CK143" s="45"/>
      <c r="CL143" s="45"/>
      <c r="CM143" s="45"/>
      <c r="CN143" s="46"/>
      <c r="CO143" s="45"/>
      <c r="CP143" s="45"/>
      <c r="CQ143" s="45"/>
      <c r="CR143" s="45"/>
      <c r="CS143" s="46"/>
      <c r="CT143" s="45"/>
      <c r="CU143" s="45"/>
      <c r="CV143" s="45"/>
      <c r="CW143" s="45"/>
      <c r="CX143" s="46"/>
      <c r="CY143" s="45"/>
      <c r="CZ143" s="45"/>
      <c r="DA143" s="45"/>
      <c r="DB143" s="45"/>
      <c r="DC143" s="46"/>
      <c r="DD143" s="45"/>
      <c r="DE143" s="45"/>
      <c r="DF143" s="45"/>
      <c r="DG143" s="45"/>
      <c r="DH143" s="46"/>
      <c r="DI143" s="45"/>
      <c r="DJ143" s="45"/>
      <c r="DK143" s="45"/>
      <c r="DL143" s="43"/>
      <c r="DM143" s="44"/>
      <c r="DN143" s="45"/>
      <c r="DO143" s="45"/>
      <c r="DP143" s="45"/>
      <c r="DQ143" s="45"/>
      <c r="DR143" s="46"/>
      <c r="DS143" s="45"/>
      <c r="DT143" s="45"/>
      <c r="DU143" s="45"/>
      <c r="DV143" s="45"/>
      <c r="DW143" s="46"/>
      <c r="DX143" s="45"/>
      <c r="DY143" s="45"/>
      <c r="DZ143" s="45"/>
      <c r="EA143" s="45"/>
      <c r="EB143" s="46"/>
      <c r="EC143" s="45"/>
      <c r="ED143" s="45"/>
      <c r="EE143" s="45"/>
      <c r="EF143" s="45"/>
      <c r="EG143" s="46"/>
      <c r="EH143" s="43"/>
      <c r="EI143" s="43"/>
      <c r="EJ143" s="43"/>
      <c r="EK143" s="43"/>
      <c r="EL143" s="44"/>
      <c r="EM143" s="45"/>
      <c r="EN143" s="45"/>
      <c r="EO143" s="45"/>
      <c r="EP143" s="45"/>
      <c r="EQ143" s="46"/>
      <c r="ER143" s="45"/>
      <c r="ES143" s="45"/>
      <c r="ET143" s="45"/>
      <c r="EU143" s="45"/>
      <c r="EV143" s="46"/>
      <c r="EW143" s="43"/>
      <c r="EX143" s="43"/>
      <c r="EY143" s="43"/>
      <c r="EZ143" s="43"/>
      <c r="FA143" s="44"/>
      <c r="FB143" s="45"/>
      <c r="FC143" s="45"/>
      <c r="FD143" s="45"/>
      <c r="FE143" s="45"/>
      <c r="FF143" s="46"/>
      <c r="FG143" s="45"/>
      <c r="FH143" s="45"/>
      <c r="FI143" s="45"/>
      <c r="FJ143" s="45"/>
      <c r="FK143" s="46"/>
      <c r="FL143" t="s">
        <v>183</v>
      </c>
      <c r="FM143" s="12">
        <v>61</v>
      </c>
      <c r="FN143" s="12">
        <v>65</v>
      </c>
      <c r="FO143" s="43">
        <v>72</v>
      </c>
      <c r="FP143" s="44">
        <f>'[1]Группа 5'!DR18</f>
        <v>6.065573770491803</v>
      </c>
      <c r="FQ143" t="s">
        <v>183</v>
      </c>
      <c r="FR143" s="12">
        <v>11</v>
      </c>
      <c r="FS143" s="12">
        <v>65</v>
      </c>
      <c r="FT143" s="43">
        <v>481</v>
      </c>
      <c r="FU143" s="44">
        <f>'[1]Группа 5'!DW18</f>
        <v>10.90909090909091</v>
      </c>
      <c r="FV143" s="45"/>
      <c r="FW143" s="45"/>
      <c r="FX143" s="45"/>
      <c r="FY143" s="45"/>
      <c r="FZ143" s="46"/>
      <c r="GA143" s="45"/>
      <c r="GB143" s="45"/>
      <c r="GC143" s="45"/>
      <c r="GD143" s="45"/>
      <c r="GE143" s="46"/>
      <c r="GF143" s="43"/>
      <c r="GG143" s="43"/>
      <c r="GH143" s="43"/>
      <c r="GI143" s="43"/>
      <c r="GJ143" s="44"/>
      <c r="GK143" s="43"/>
      <c r="GL143" s="43"/>
      <c r="GM143" s="43"/>
      <c r="GN143" s="43"/>
      <c r="GO143" s="44"/>
    </row>
    <row r="144" spans="1:197" s="35" customFormat="1" ht="14.25">
      <c r="A144" s="43">
        <v>5</v>
      </c>
      <c r="B144" s="43" t="s">
        <v>184</v>
      </c>
      <c r="C144" t="s">
        <v>183</v>
      </c>
      <c r="D144" s="12">
        <v>32</v>
      </c>
      <c r="E144" s="12">
        <v>65</v>
      </c>
      <c r="F144" s="43">
        <v>236</v>
      </c>
      <c r="G144" s="44">
        <f>'[1]Группа 5'!G19</f>
        <v>7.03125</v>
      </c>
      <c r="H144" s="45"/>
      <c r="I144" s="45"/>
      <c r="J144" s="45"/>
      <c r="K144" s="45"/>
      <c r="L144" s="46"/>
      <c r="M144" s="43"/>
      <c r="N144" s="43"/>
      <c r="O144" s="43"/>
      <c r="P144" s="43"/>
      <c r="Q144" s="44"/>
      <c r="R144" s="45"/>
      <c r="S144" s="45"/>
      <c r="T144" s="45"/>
      <c r="U144" s="45"/>
      <c r="V144" s="46"/>
      <c r="W144" s="45"/>
      <c r="X144" s="45"/>
      <c r="Y144" s="45"/>
      <c r="Z144" s="45"/>
      <c r="AA144" s="46"/>
      <c r="AB144" s="8"/>
      <c r="AC144" s="12"/>
      <c r="AD144" s="12"/>
      <c r="AE144" s="43"/>
      <c r="AF144" s="44"/>
      <c r="AG144" s="43"/>
      <c r="AH144" s="43"/>
      <c r="AI144" s="43"/>
      <c r="AJ144" s="43"/>
      <c r="AK144" s="44"/>
      <c r="AL144" s="43"/>
      <c r="AM144" s="43"/>
      <c r="AN144" s="43"/>
      <c r="AO144" s="43"/>
      <c r="AP144" s="44"/>
      <c r="AQ144" s="43"/>
      <c r="AR144" s="43"/>
      <c r="AS144" s="43"/>
      <c r="AT144" s="43"/>
      <c r="AU144" s="44"/>
      <c r="AV144" s="45"/>
      <c r="AW144" s="45"/>
      <c r="AX144" s="45"/>
      <c r="AY144" s="45"/>
      <c r="AZ144" s="46"/>
      <c r="BA144" s="43"/>
      <c r="BB144" s="43"/>
      <c r="BC144" s="43"/>
      <c r="BD144" s="43"/>
      <c r="BE144" s="44"/>
      <c r="BF144" s="45"/>
      <c r="BG144" s="45"/>
      <c r="BH144" s="45"/>
      <c r="BI144" s="45"/>
      <c r="BJ144" s="46"/>
      <c r="BK144" s="43"/>
      <c r="BL144" s="43"/>
      <c r="BM144" s="43"/>
      <c r="BN144" s="43"/>
      <c r="BO144" s="44"/>
      <c r="BP144" s="43"/>
      <c r="BQ144" s="43"/>
      <c r="BR144" s="43"/>
      <c r="BS144" s="43"/>
      <c r="BT144" s="44"/>
      <c r="BU144" s="43"/>
      <c r="BV144" s="43"/>
      <c r="BW144" s="43"/>
      <c r="BX144" s="43"/>
      <c r="BY144" s="44"/>
      <c r="BZ144" s="43"/>
      <c r="CA144" s="43"/>
      <c r="CB144" s="43"/>
      <c r="CC144" s="43"/>
      <c r="CD144" s="44"/>
      <c r="CE144" s="45"/>
      <c r="CF144" s="45"/>
      <c r="CG144" s="45"/>
      <c r="CH144" s="45"/>
      <c r="CI144" s="46"/>
      <c r="CJ144" s="45"/>
      <c r="CK144" s="45"/>
      <c r="CL144" s="45"/>
      <c r="CM144" s="45"/>
      <c r="CN144" s="46"/>
      <c r="CO144" s="45"/>
      <c r="CP144" s="45"/>
      <c r="CQ144" s="45"/>
      <c r="CR144" s="45"/>
      <c r="CS144" s="46"/>
      <c r="CT144" s="45"/>
      <c r="CU144" s="45"/>
      <c r="CV144" s="45"/>
      <c r="CW144" s="45"/>
      <c r="CX144" s="46"/>
      <c r="CY144" s="45"/>
      <c r="CZ144" s="45"/>
      <c r="DA144" s="45"/>
      <c r="DB144" s="45"/>
      <c r="DC144" s="46"/>
      <c r="DD144" s="45"/>
      <c r="DE144" s="45"/>
      <c r="DF144" s="45"/>
      <c r="DG144" s="45"/>
      <c r="DH144" s="46"/>
      <c r="DI144" s="45"/>
      <c r="DJ144" s="45"/>
      <c r="DK144" s="45"/>
      <c r="DL144" s="43"/>
      <c r="DM144" s="44"/>
      <c r="DN144" s="45"/>
      <c r="DO144" s="45"/>
      <c r="DP144" s="45"/>
      <c r="DQ144" s="45"/>
      <c r="DR144" s="46"/>
      <c r="DS144" s="45"/>
      <c r="DT144" s="45"/>
      <c r="DU144" s="45"/>
      <c r="DV144" s="45"/>
      <c r="DW144" s="46"/>
      <c r="DX144" s="45"/>
      <c r="DY144" s="45"/>
      <c r="DZ144" s="45"/>
      <c r="EA144" s="45"/>
      <c r="EB144" s="46"/>
      <c r="EC144" s="45"/>
      <c r="ED144" s="45"/>
      <c r="EE144" s="45"/>
      <c r="EF144" s="45"/>
      <c r="EG144" s="46"/>
      <c r="EH144" s="43"/>
      <c r="EI144" s="43"/>
      <c r="EJ144" s="43"/>
      <c r="EK144" s="43"/>
      <c r="EL144" s="44"/>
      <c r="EM144" s="45"/>
      <c r="EN144" s="45"/>
      <c r="EO144" s="45"/>
      <c r="EP144" s="45"/>
      <c r="EQ144" s="46"/>
      <c r="ER144" s="45"/>
      <c r="ES144" s="45"/>
      <c r="ET144" s="45"/>
      <c r="EU144" s="45"/>
      <c r="EV144" s="46"/>
      <c r="EW144" s="43"/>
      <c r="EX144" s="43"/>
      <c r="EY144" s="43"/>
      <c r="EZ144" s="43"/>
      <c r="FA144" s="44"/>
      <c r="FB144" s="45"/>
      <c r="FC144" s="45"/>
      <c r="FD144" s="45"/>
      <c r="FE144" s="45"/>
      <c r="FF144" s="46"/>
      <c r="FG144" s="45"/>
      <c r="FH144" s="45"/>
      <c r="FI144" s="45"/>
      <c r="FJ144" s="45"/>
      <c r="FK144" s="46"/>
      <c r="FL144" t="s">
        <v>183</v>
      </c>
      <c r="FM144" s="12">
        <v>55</v>
      </c>
      <c r="FN144" s="12">
        <v>60</v>
      </c>
      <c r="FO144" s="43">
        <v>100</v>
      </c>
      <c r="FP144" s="44">
        <f>'[1]Группа 5'!DR19</f>
        <v>6.090909090909091</v>
      </c>
      <c r="FQ144" t="s">
        <v>183</v>
      </c>
      <c r="FR144" s="12">
        <v>20</v>
      </c>
      <c r="FS144" s="12">
        <v>60</v>
      </c>
      <c r="FT144" s="43">
        <v>411</v>
      </c>
      <c r="FU144" s="44">
        <f>'[1]Группа 5'!DW19</f>
        <v>8</v>
      </c>
      <c r="FV144" s="45"/>
      <c r="FW144" s="45"/>
      <c r="FX144" s="45"/>
      <c r="FY144" s="45"/>
      <c r="FZ144" s="46"/>
      <c r="GA144" s="45"/>
      <c r="GB144" s="45"/>
      <c r="GC144" s="45"/>
      <c r="GD144" s="45"/>
      <c r="GE144" s="46"/>
      <c r="GF144" s="43"/>
      <c r="GG144" s="43"/>
      <c r="GH144" s="43"/>
      <c r="GI144" s="43"/>
      <c r="GJ144" s="44"/>
      <c r="GK144" s="43"/>
      <c r="GL144" s="43"/>
      <c r="GM144" s="43"/>
      <c r="GN144" s="43"/>
      <c r="GO144" s="44"/>
    </row>
    <row r="145" spans="1:197" s="35" customFormat="1" ht="14.25">
      <c r="A145" s="43">
        <v>3</v>
      </c>
      <c r="B145" s="43" t="s">
        <v>224</v>
      </c>
      <c r="C145" t="s">
        <v>225</v>
      </c>
      <c r="D145" s="12">
        <v>26</v>
      </c>
      <c r="E145" s="12">
        <v>75</v>
      </c>
      <c r="F145" s="43">
        <v>132</v>
      </c>
      <c r="G145" s="44">
        <f>'[1]Группа 3'!G65</f>
        <v>5.884615384615385</v>
      </c>
      <c r="H145" s="45"/>
      <c r="I145" s="45"/>
      <c r="J145" s="45"/>
      <c r="K145" s="45"/>
      <c r="L145" s="46"/>
      <c r="M145" s="43"/>
      <c r="N145" s="43"/>
      <c r="O145" s="43"/>
      <c r="P145" s="43"/>
      <c r="Q145" s="44"/>
      <c r="R145" s="45"/>
      <c r="S145" s="45"/>
      <c r="T145" s="45"/>
      <c r="U145" s="45"/>
      <c r="V145" s="46"/>
      <c r="W145" s="45"/>
      <c r="X145" s="45"/>
      <c r="Y145" s="45"/>
      <c r="Z145" s="45"/>
      <c r="AA145" s="46"/>
      <c r="AB145" s="8"/>
      <c r="AC145" s="12"/>
      <c r="AD145" s="12"/>
      <c r="AE145" s="43"/>
      <c r="AF145" s="44"/>
      <c r="AG145" s="43"/>
      <c r="AH145" s="43"/>
      <c r="AI145" s="43"/>
      <c r="AJ145" s="43"/>
      <c r="AK145" s="44"/>
      <c r="AL145" s="43"/>
      <c r="AM145" s="43"/>
      <c r="AN145" s="43"/>
      <c r="AO145" s="43"/>
      <c r="AP145" s="44"/>
      <c r="AQ145" s="43"/>
      <c r="AR145" s="43"/>
      <c r="AS145" s="43"/>
      <c r="AT145" s="43"/>
      <c r="AU145" s="44"/>
      <c r="AV145" s="45"/>
      <c r="AW145" s="45"/>
      <c r="AX145" s="45"/>
      <c r="AY145" s="45"/>
      <c r="AZ145" s="46"/>
      <c r="BA145" s="43"/>
      <c r="BB145" s="43"/>
      <c r="BC145" s="43"/>
      <c r="BD145" s="43"/>
      <c r="BE145" s="44"/>
      <c r="BF145" s="45"/>
      <c r="BG145" s="45"/>
      <c r="BH145" s="45"/>
      <c r="BI145" s="45"/>
      <c r="BJ145" s="46"/>
      <c r="BK145" s="43"/>
      <c r="BL145" s="43"/>
      <c r="BM145" s="43"/>
      <c r="BN145" s="43"/>
      <c r="BO145" s="44"/>
      <c r="BP145" s="43"/>
      <c r="BQ145" s="43"/>
      <c r="BR145" s="43"/>
      <c r="BS145" s="43"/>
      <c r="BT145" s="44"/>
      <c r="BU145" s="43"/>
      <c r="BV145" s="43"/>
      <c r="BW145" s="43"/>
      <c r="BX145" s="43"/>
      <c r="BY145" s="44"/>
      <c r="BZ145" s="43"/>
      <c r="CA145" s="43"/>
      <c r="CB145" s="43"/>
      <c r="CC145" s="43"/>
      <c r="CD145" s="44"/>
      <c r="CE145" s="45"/>
      <c r="CF145" s="45"/>
      <c r="CG145" s="45"/>
      <c r="CH145" s="45"/>
      <c r="CI145" s="46"/>
      <c r="CJ145" s="45"/>
      <c r="CK145" s="45"/>
      <c r="CL145" s="45"/>
      <c r="CM145" s="45"/>
      <c r="CN145" s="46"/>
      <c r="CO145" s="45"/>
      <c r="CP145" s="45"/>
      <c r="CQ145" s="45"/>
      <c r="CR145" s="45"/>
      <c r="CS145" s="46"/>
      <c r="CT145" s="45"/>
      <c r="CU145" s="45"/>
      <c r="CV145" s="45"/>
      <c r="CW145" s="45"/>
      <c r="CX145" s="46"/>
      <c r="CY145" s="45"/>
      <c r="CZ145" s="45"/>
      <c r="DA145" s="45"/>
      <c r="DB145" s="45"/>
      <c r="DC145" s="46"/>
      <c r="DD145" s="45"/>
      <c r="DE145" s="45"/>
      <c r="DF145" s="45"/>
      <c r="DG145" s="45"/>
      <c r="DH145" s="46"/>
      <c r="DI145" s="45"/>
      <c r="DJ145" s="45"/>
      <c r="DK145" s="45"/>
      <c r="DL145" s="43"/>
      <c r="DM145" s="44"/>
      <c r="DN145" s="45"/>
      <c r="DO145" s="45"/>
      <c r="DP145" s="45"/>
      <c r="DQ145" s="45"/>
      <c r="DR145" s="46"/>
      <c r="DS145" s="45"/>
      <c r="DT145" s="45"/>
      <c r="DU145" s="45"/>
      <c r="DV145" s="45"/>
      <c r="DW145" s="46"/>
      <c r="DX145" s="45"/>
      <c r="DY145" s="45"/>
      <c r="DZ145" s="45"/>
      <c r="EA145" s="45"/>
      <c r="EB145" s="46"/>
      <c r="EC145" s="45"/>
      <c r="ED145" s="45"/>
      <c r="EE145" s="45"/>
      <c r="EF145" s="45"/>
      <c r="EG145" s="46"/>
      <c r="EH145" s="43"/>
      <c r="EI145" s="43"/>
      <c r="EJ145" s="43"/>
      <c r="EK145" s="43"/>
      <c r="EL145" s="44"/>
      <c r="EM145" s="45"/>
      <c r="EN145" s="45"/>
      <c r="EO145" s="45"/>
      <c r="EP145" s="45"/>
      <c r="EQ145" s="46"/>
      <c r="ER145" s="45"/>
      <c r="ES145" s="45"/>
      <c r="ET145" s="45"/>
      <c r="EU145" s="45"/>
      <c r="EV145" s="46"/>
      <c r="EW145" s="43"/>
      <c r="EX145" s="43"/>
      <c r="EY145" s="43"/>
      <c r="EZ145" s="43"/>
      <c r="FA145" s="44"/>
      <c r="FB145" s="45"/>
      <c r="FC145" s="45"/>
      <c r="FD145" s="45"/>
      <c r="FE145" s="45"/>
      <c r="FF145" s="46"/>
      <c r="FG145" s="45"/>
      <c r="FH145" s="45"/>
      <c r="FI145" s="45"/>
      <c r="FJ145" s="45"/>
      <c r="FK145" s="46"/>
      <c r="FL145"/>
      <c r="FM145" s="12"/>
      <c r="FN145" s="12"/>
      <c r="FO145" s="43"/>
      <c r="FP145" s="44"/>
      <c r="FQ145"/>
      <c r="FR145" s="12"/>
      <c r="FS145" s="12"/>
      <c r="FT145" s="43"/>
      <c r="FU145" s="44"/>
      <c r="FV145" s="45"/>
      <c r="FW145" s="45"/>
      <c r="FX145" s="45"/>
      <c r="FY145" s="45"/>
      <c r="FZ145" s="46"/>
      <c r="GA145" s="45"/>
      <c r="GB145" s="45"/>
      <c r="GC145" s="45"/>
      <c r="GD145" s="45"/>
      <c r="GE145" s="46"/>
      <c r="GF145" s="43"/>
      <c r="GG145" s="43"/>
      <c r="GH145" s="43"/>
      <c r="GI145" s="43"/>
      <c r="GJ145" s="44"/>
      <c r="GK145" s="43"/>
      <c r="GL145" s="43"/>
      <c r="GM145" s="43"/>
      <c r="GN145" s="43"/>
      <c r="GO145" s="44"/>
    </row>
    <row r="146" spans="1:197" s="35" customFormat="1" ht="14.25">
      <c r="A146" s="43">
        <v>1</v>
      </c>
      <c r="B146" s="43" t="s">
        <v>353</v>
      </c>
      <c r="C146"/>
      <c r="D146" s="12"/>
      <c r="E146" s="12"/>
      <c r="F146" s="43"/>
      <c r="G146" s="44"/>
      <c r="H146" s="45"/>
      <c r="I146" s="45"/>
      <c r="J146" s="45"/>
      <c r="K146" s="45"/>
      <c r="L146" s="46"/>
      <c r="M146" s="43"/>
      <c r="N146" s="43"/>
      <c r="O146" s="43"/>
      <c r="P146" s="43"/>
      <c r="Q146" s="44"/>
      <c r="R146" s="45"/>
      <c r="S146" s="45"/>
      <c r="T146" s="45"/>
      <c r="U146" s="45"/>
      <c r="V146" s="46"/>
      <c r="W146" s="45"/>
      <c r="X146" s="45"/>
      <c r="Y146" s="45"/>
      <c r="Z146" s="45"/>
      <c r="AA146" s="46"/>
      <c r="AB146" s="7" t="s">
        <v>354</v>
      </c>
      <c r="AC146" s="12">
        <v>8</v>
      </c>
      <c r="AD146" s="12">
        <v>12</v>
      </c>
      <c r="AE146" s="43">
        <v>77</v>
      </c>
      <c r="AF146" s="44">
        <f>'[1]Группа 1'!V26</f>
        <v>2.5</v>
      </c>
      <c r="AG146" s="43"/>
      <c r="AH146" s="43"/>
      <c r="AI146" s="43"/>
      <c r="AJ146" s="43"/>
      <c r="AK146" s="44"/>
      <c r="AL146" s="43"/>
      <c r="AM146" s="43"/>
      <c r="AN146" s="43"/>
      <c r="AO146" s="43"/>
      <c r="AP146" s="44"/>
      <c r="AQ146" s="43"/>
      <c r="AR146" s="43"/>
      <c r="AS146" s="43"/>
      <c r="AT146" s="43"/>
      <c r="AU146" s="44"/>
      <c r="AV146" s="45"/>
      <c r="AW146" s="45"/>
      <c r="AX146" s="45"/>
      <c r="AY146" s="45"/>
      <c r="AZ146" s="46"/>
      <c r="BA146" s="43"/>
      <c r="BB146" s="43"/>
      <c r="BC146" s="43"/>
      <c r="BD146" s="43"/>
      <c r="BE146" s="44"/>
      <c r="BF146" s="45"/>
      <c r="BG146" s="45"/>
      <c r="BH146" s="45"/>
      <c r="BI146" s="45"/>
      <c r="BJ146" s="46"/>
      <c r="BK146" s="43"/>
      <c r="BL146" s="43"/>
      <c r="BM146" s="43"/>
      <c r="BN146" s="43"/>
      <c r="BO146" s="44"/>
      <c r="BP146" s="43"/>
      <c r="BQ146" s="43"/>
      <c r="BR146" s="43"/>
      <c r="BS146" s="43"/>
      <c r="BT146" s="44"/>
      <c r="BU146" s="43"/>
      <c r="BV146" s="43"/>
      <c r="BW146" s="43"/>
      <c r="BX146" s="43"/>
      <c r="BY146" s="44"/>
      <c r="BZ146" s="43"/>
      <c r="CA146" s="43"/>
      <c r="CB146" s="43"/>
      <c r="CC146" s="43"/>
      <c r="CD146" s="44"/>
      <c r="CE146" s="45"/>
      <c r="CF146" s="45"/>
      <c r="CG146" s="45"/>
      <c r="CH146" s="45"/>
      <c r="CI146" s="46"/>
      <c r="CJ146" s="45"/>
      <c r="CK146" s="45"/>
      <c r="CL146" s="45"/>
      <c r="CM146" s="45"/>
      <c r="CN146" s="46"/>
      <c r="CO146" s="45"/>
      <c r="CP146" s="45"/>
      <c r="CQ146" s="45"/>
      <c r="CR146" s="45"/>
      <c r="CS146" s="46"/>
      <c r="CT146" s="45"/>
      <c r="CU146" s="45"/>
      <c r="CV146" s="45"/>
      <c r="CW146" s="45"/>
      <c r="CX146" s="46"/>
      <c r="CY146" s="45"/>
      <c r="CZ146" s="45"/>
      <c r="DA146" s="45"/>
      <c r="DB146" s="45"/>
      <c r="DC146" s="46"/>
      <c r="DD146" s="45"/>
      <c r="DE146" s="45"/>
      <c r="DF146" s="45"/>
      <c r="DG146" s="45"/>
      <c r="DH146" s="46"/>
      <c r="DI146" s="45"/>
      <c r="DJ146" s="45"/>
      <c r="DK146" s="45"/>
      <c r="DL146" s="43"/>
      <c r="DM146" s="44"/>
      <c r="DN146" s="45"/>
      <c r="DO146" s="45"/>
      <c r="DP146" s="45"/>
      <c r="DQ146" s="45"/>
      <c r="DR146" s="46"/>
      <c r="DS146" s="45"/>
      <c r="DT146" s="45"/>
      <c r="DU146" s="45"/>
      <c r="DV146" s="45"/>
      <c r="DW146" s="46"/>
      <c r="DX146" s="45"/>
      <c r="DY146" s="45"/>
      <c r="DZ146" s="45"/>
      <c r="EA146" s="45"/>
      <c r="EB146" s="46"/>
      <c r="EC146" s="45"/>
      <c r="ED146" s="45"/>
      <c r="EE146" s="45"/>
      <c r="EF146" s="45"/>
      <c r="EG146" s="46"/>
      <c r="EH146" s="43"/>
      <c r="EI146" s="43"/>
      <c r="EJ146" s="43"/>
      <c r="EK146" s="43"/>
      <c r="EL146" s="44"/>
      <c r="EM146" s="45"/>
      <c r="EN146" s="45"/>
      <c r="EO146" s="45"/>
      <c r="EP146" s="45"/>
      <c r="EQ146" s="46"/>
      <c r="ER146" s="45"/>
      <c r="ES146" s="45"/>
      <c r="ET146" s="45"/>
      <c r="EU146" s="45"/>
      <c r="EV146" s="46"/>
      <c r="EW146" s="43"/>
      <c r="EX146" s="43"/>
      <c r="EY146" s="43"/>
      <c r="EZ146" s="43"/>
      <c r="FA146" s="44"/>
      <c r="FB146" s="45"/>
      <c r="FC146" s="45"/>
      <c r="FD146" s="45"/>
      <c r="FE146" s="45"/>
      <c r="FF146" s="46"/>
      <c r="FG146" s="45"/>
      <c r="FH146" s="45"/>
      <c r="FI146" s="45"/>
      <c r="FJ146" s="45"/>
      <c r="FK146" s="46"/>
      <c r="FL146"/>
      <c r="FM146" s="12"/>
      <c r="FN146" s="12"/>
      <c r="FO146" s="43"/>
      <c r="FP146" s="44"/>
      <c r="FQ146"/>
      <c r="FR146" s="12"/>
      <c r="FS146" s="12"/>
      <c r="FT146" s="43"/>
      <c r="FU146" s="44"/>
      <c r="FV146" s="45"/>
      <c r="FW146" s="45"/>
      <c r="FX146" s="45"/>
      <c r="FY146" s="45"/>
      <c r="FZ146" s="46"/>
      <c r="GA146" s="45"/>
      <c r="GB146" s="45"/>
      <c r="GC146" s="45"/>
      <c r="GD146" s="45"/>
      <c r="GE146" s="46"/>
      <c r="GF146" s="43"/>
      <c r="GG146" s="43"/>
      <c r="GH146" s="43"/>
      <c r="GI146" s="43"/>
      <c r="GJ146" s="44"/>
      <c r="GK146" s="43"/>
      <c r="GL146" s="43"/>
      <c r="GM146" s="43"/>
      <c r="GN146" s="43"/>
      <c r="GO146" s="44"/>
    </row>
    <row r="147" spans="1:197" s="35" customFormat="1" ht="14.25">
      <c r="A147" s="43">
        <v>1</v>
      </c>
      <c r="B147" s="43" t="s">
        <v>324</v>
      </c>
      <c r="C147" s="7" t="s">
        <v>325</v>
      </c>
      <c r="D147" s="12">
        <v>47</v>
      </c>
      <c r="E147" s="12">
        <v>58</v>
      </c>
      <c r="F147" s="43">
        <v>64</v>
      </c>
      <c r="G147" s="44">
        <f>'[1]Группа 1'!G27</f>
        <v>2.2</v>
      </c>
      <c r="H147" s="45"/>
      <c r="I147" s="45"/>
      <c r="J147" s="45"/>
      <c r="K147" s="45"/>
      <c r="L147" s="46"/>
      <c r="M147" s="43"/>
      <c r="N147" s="43"/>
      <c r="O147" s="43"/>
      <c r="P147" s="43"/>
      <c r="Q147" s="44"/>
      <c r="R147" s="45"/>
      <c r="S147" s="45"/>
      <c r="T147" s="45"/>
      <c r="U147" s="45"/>
      <c r="V147" s="46"/>
      <c r="W147" s="45"/>
      <c r="X147" s="45"/>
      <c r="Y147" s="45"/>
      <c r="Z147" s="45"/>
      <c r="AA147" s="46"/>
      <c r="AB147" s="8"/>
      <c r="AC147" s="12"/>
      <c r="AD147" s="12"/>
      <c r="AE147" s="43"/>
      <c r="AF147" s="44"/>
      <c r="AG147" s="43"/>
      <c r="AH147" s="43"/>
      <c r="AI147" s="43"/>
      <c r="AJ147" s="43"/>
      <c r="AK147" s="44"/>
      <c r="AL147" s="43"/>
      <c r="AM147" s="43"/>
      <c r="AN147" s="43"/>
      <c r="AO147" s="43"/>
      <c r="AP147" s="44"/>
      <c r="AQ147" s="43"/>
      <c r="AR147" s="43"/>
      <c r="AS147" s="43"/>
      <c r="AT147" s="43"/>
      <c r="AU147" s="44"/>
      <c r="AV147" s="45"/>
      <c r="AW147" s="45"/>
      <c r="AX147" s="45"/>
      <c r="AY147" s="45"/>
      <c r="AZ147" s="46"/>
      <c r="BA147" s="43"/>
      <c r="BB147" s="43"/>
      <c r="BC147" s="43"/>
      <c r="BD147" s="43"/>
      <c r="BE147" s="44"/>
      <c r="BF147" s="45"/>
      <c r="BG147" s="45"/>
      <c r="BH147" s="45"/>
      <c r="BI147" s="45"/>
      <c r="BJ147" s="46"/>
      <c r="BK147" s="43"/>
      <c r="BL147" s="43"/>
      <c r="BM147" s="43"/>
      <c r="BN147" s="43"/>
      <c r="BO147" s="44"/>
      <c r="BP147" s="43"/>
      <c r="BQ147" s="43"/>
      <c r="BR147" s="43"/>
      <c r="BS147" s="43"/>
      <c r="BT147" s="44"/>
      <c r="BU147" s="43"/>
      <c r="BV147" s="43"/>
      <c r="BW147" s="43"/>
      <c r="BX147" s="43"/>
      <c r="BY147" s="44"/>
      <c r="BZ147" s="43"/>
      <c r="CA147" s="43"/>
      <c r="CB147" s="43"/>
      <c r="CC147" s="43"/>
      <c r="CD147" s="44"/>
      <c r="CE147" s="45"/>
      <c r="CF147" s="45"/>
      <c r="CG147" s="45"/>
      <c r="CH147" s="45"/>
      <c r="CI147" s="46"/>
      <c r="CJ147" s="45"/>
      <c r="CK147" s="45"/>
      <c r="CL147" s="45"/>
      <c r="CM147" s="45"/>
      <c r="CN147" s="46"/>
      <c r="CO147" s="45"/>
      <c r="CP147" s="45"/>
      <c r="CQ147" s="45"/>
      <c r="CR147" s="45"/>
      <c r="CS147" s="46"/>
      <c r="CT147" s="45"/>
      <c r="CU147" s="45"/>
      <c r="CV147" s="45"/>
      <c r="CW147" s="45"/>
      <c r="CX147" s="46"/>
      <c r="CY147" s="45"/>
      <c r="CZ147" s="45"/>
      <c r="DA147" s="45"/>
      <c r="DB147" s="45"/>
      <c r="DC147" s="46"/>
      <c r="DD147" s="45"/>
      <c r="DE147" s="45"/>
      <c r="DF147" s="45"/>
      <c r="DG147" s="45"/>
      <c r="DH147" s="46"/>
      <c r="DI147" s="45"/>
      <c r="DJ147" s="45"/>
      <c r="DK147" s="45"/>
      <c r="DL147" s="43"/>
      <c r="DM147" s="44"/>
      <c r="DN147" s="45"/>
      <c r="DO147" s="45"/>
      <c r="DP147" s="45"/>
      <c r="DQ147" s="45"/>
      <c r="DR147" s="46"/>
      <c r="DS147" s="45"/>
      <c r="DT147" s="45"/>
      <c r="DU147" s="45"/>
      <c r="DV147" s="45"/>
      <c r="DW147" s="46"/>
      <c r="DX147" s="45"/>
      <c r="DY147" s="45"/>
      <c r="DZ147" s="45"/>
      <c r="EA147" s="45"/>
      <c r="EB147" s="46"/>
      <c r="EC147" s="45"/>
      <c r="ED147" s="45"/>
      <c r="EE147" s="45"/>
      <c r="EF147" s="45"/>
      <c r="EG147" s="46"/>
      <c r="EH147" s="43"/>
      <c r="EI147" s="43"/>
      <c r="EJ147" s="43"/>
      <c r="EK147" s="43"/>
      <c r="EL147" s="44"/>
      <c r="EM147" s="45"/>
      <c r="EN147" s="45"/>
      <c r="EO147" s="45"/>
      <c r="EP147" s="45"/>
      <c r="EQ147" s="46"/>
      <c r="ER147" s="45"/>
      <c r="ES147" s="45"/>
      <c r="ET147" s="45"/>
      <c r="EU147" s="45"/>
      <c r="EV147" s="46"/>
      <c r="EW147" s="43"/>
      <c r="EX147" s="43"/>
      <c r="EY147" s="43"/>
      <c r="EZ147" s="43"/>
      <c r="FA147" s="44"/>
      <c r="FB147" s="45"/>
      <c r="FC147" s="45"/>
      <c r="FD147" s="45"/>
      <c r="FE147" s="45"/>
      <c r="FF147" s="46"/>
      <c r="FG147" s="45"/>
      <c r="FH147" s="45"/>
      <c r="FI147" s="45"/>
      <c r="FJ147" s="45"/>
      <c r="FK147" s="46"/>
      <c r="FL147"/>
      <c r="FM147" s="12"/>
      <c r="FN147" s="12"/>
      <c r="FO147" s="43"/>
      <c r="FP147" s="44"/>
      <c r="FQ147"/>
      <c r="FR147" s="12"/>
      <c r="FS147" s="12"/>
      <c r="FT147" s="43"/>
      <c r="FU147" s="44"/>
      <c r="FV147" s="45"/>
      <c r="FW147" s="45"/>
      <c r="FX147" s="45"/>
      <c r="FY147" s="45"/>
      <c r="FZ147" s="46"/>
      <c r="GA147" s="45"/>
      <c r="GB147" s="45"/>
      <c r="GC147" s="45"/>
      <c r="GD147" s="45"/>
      <c r="GE147" s="46"/>
      <c r="GF147" s="43"/>
      <c r="GG147" s="43"/>
      <c r="GH147" s="43"/>
      <c r="GI147" s="43"/>
      <c r="GJ147" s="44"/>
      <c r="GK147" s="43"/>
      <c r="GL147" s="43"/>
      <c r="GM147" s="43"/>
      <c r="GN147" s="43"/>
      <c r="GO147" s="44"/>
    </row>
    <row r="148" spans="1:197" s="35" customFormat="1" ht="14.25">
      <c r="A148" s="43">
        <v>1</v>
      </c>
      <c r="B148" s="43" t="s">
        <v>338</v>
      </c>
      <c r="C148" s="7" t="s">
        <v>323</v>
      </c>
      <c r="D148" s="12">
        <v>50</v>
      </c>
      <c r="E148" s="12">
        <v>68</v>
      </c>
      <c r="F148" s="43">
        <v>98</v>
      </c>
      <c r="G148" s="44">
        <f>'[1]Группа 1'!G28</f>
        <v>2.3600000000000003</v>
      </c>
      <c r="H148" s="45"/>
      <c r="I148" s="45"/>
      <c r="J148" s="45"/>
      <c r="K148" s="45"/>
      <c r="L148" s="46"/>
      <c r="M148" s="43"/>
      <c r="N148" s="43"/>
      <c r="O148" s="43"/>
      <c r="P148" s="43"/>
      <c r="Q148" s="44"/>
      <c r="R148" s="45"/>
      <c r="S148" s="45"/>
      <c r="T148" s="45"/>
      <c r="U148" s="45"/>
      <c r="V148" s="46"/>
      <c r="W148" s="45"/>
      <c r="X148" s="45"/>
      <c r="Y148" s="45"/>
      <c r="Z148" s="45"/>
      <c r="AA148" s="46"/>
      <c r="AB148" s="8"/>
      <c r="AC148" s="12"/>
      <c r="AD148" s="12"/>
      <c r="AE148" s="43"/>
      <c r="AF148" s="44"/>
      <c r="AG148" s="43"/>
      <c r="AH148" s="43"/>
      <c r="AI148" s="43"/>
      <c r="AJ148" s="43"/>
      <c r="AK148" s="44"/>
      <c r="AL148" s="43"/>
      <c r="AM148" s="43"/>
      <c r="AN148" s="43"/>
      <c r="AO148" s="43"/>
      <c r="AP148" s="44"/>
      <c r="AQ148" s="43"/>
      <c r="AR148" s="43"/>
      <c r="AS148" s="43"/>
      <c r="AT148" s="43"/>
      <c r="AU148" s="44"/>
      <c r="AV148" s="45"/>
      <c r="AW148" s="45"/>
      <c r="AX148" s="45"/>
      <c r="AY148" s="45"/>
      <c r="AZ148" s="46"/>
      <c r="BA148" s="43"/>
      <c r="BB148" s="43"/>
      <c r="BC148" s="43"/>
      <c r="BD148" s="43"/>
      <c r="BE148" s="44"/>
      <c r="BF148" s="45"/>
      <c r="BG148" s="45"/>
      <c r="BH148" s="45"/>
      <c r="BI148" s="45"/>
      <c r="BJ148" s="46"/>
      <c r="BK148" s="43"/>
      <c r="BL148" s="43"/>
      <c r="BM148" s="43"/>
      <c r="BN148" s="43"/>
      <c r="BO148" s="44"/>
      <c r="BP148" s="43"/>
      <c r="BQ148" s="43"/>
      <c r="BR148" s="43"/>
      <c r="BS148" s="43"/>
      <c r="BT148" s="44"/>
      <c r="BU148" s="43"/>
      <c r="BV148" s="43"/>
      <c r="BW148" s="43"/>
      <c r="BX148" s="43"/>
      <c r="BY148" s="44"/>
      <c r="BZ148" s="43"/>
      <c r="CA148" s="43"/>
      <c r="CB148" s="43"/>
      <c r="CC148" s="43"/>
      <c r="CD148" s="44"/>
      <c r="CE148" s="45"/>
      <c r="CF148" s="45"/>
      <c r="CG148" s="45"/>
      <c r="CH148" s="45"/>
      <c r="CI148" s="46"/>
      <c r="CJ148" s="45"/>
      <c r="CK148" s="45"/>
      <c r="CL148" s="45"/>
      <c r="CM148" s="45"/>
      <c r="CN148" s="46"/>
      <c r="CO148" s="45"/>
      <c r="CP148" s="45"/>
      <c r="CQ148" s="45"/>
      <c r="CR148" s="45"/>
      <c r="CS148" s="46"/>
      <c r="CT148" s="45"/>
      <c r="CU148" s="45"/>
      <c r="CV148" s="45"/>
      <c r="CW148" s="45"/>
      <c r="CX148" s="46"/>
      <c r="CY148" s="45"/>
      <c r="CZ148" s="45"/>
      <c r="DA148" s="45"/>
      <c r="DB148" s="45"/>
      <c r="DC148" s="46"/>
      <c r="DD148" s="45"/>
      <c r="DE148" s="45"/>
      <c r="DF148" s="45"/>
      <c r="DG148" s="45"/>
      <c r="DH148" s="46"/>
      <c r="DI148" s="45"/>
      <c r="DJ148" s="45"/>
      <c r="DK148" s="45"/>
      <c r="DL148" s="43"/>
      <c r="DM148" s="44"/>
      <c r="DN148" s="45"/>
      <c r="DO148" s="45"/>
      <c r="DP148" s="45"/>
      <c r="DQ148" s="45"/>
      <c r="DR148" s="46"/>
      <c r="DS148" s="45"/>
      <c r="DT148" s="45"/>
      <c r="DU148" s="45"/>
      <c r="DV148" s="45"/>
      <c r="DW148" s="46"/>
      <c r="DX148" s="45"/>
      <c r="DY148" s="45"/>
      <c r="DZ148" s="45"/>
      <c r="EA148" s="45"/>
      <c r="EB148" s="46"/>
      <c r="EC148" s="45"/>
      <c r="ED148" s="45"/>
      <c r="EE148" s="45"/>
      <c r="EF148" s="45"/>
      <c r="EG148" s="46"/>
      <c r="EH148" s="43"/>
      <c r="EI148" s="43"/>
      <c r="EJ148" s="43"/>
      <c r="EK148" s="43"/>
      <c r="EL148" s="44"/>
      <c r="EM148" s="45"/>
      <c r="EN148" s="45"/>
      <c r="EO148" s="45"/>
      <c r="EP148" s="45"/>
      <c r="EQ148" s="46"/>
      <c r="ER148" s="45"/>
      <c r="ES148" s="45"/>
      <c r="ET148" s="45"/>
      <c r="EU148" s="45"/>
      <c r="EV148" s="46"/>
      <c r="EW148" s="43"/>
      <c r="EX148" s="43"/>
      <c r="EY148" s="43"/>
      <c r="EZ148" s="43"/>
      <c r="FA148" s="44"/>
      <c r="FB148" s="45"/>
      <c r="FC148" s="45"/>
      <c r="FD148" s="45"/>
      <c r="FE148" s="45"/>
      <c r="FF148" s="46"/>
      <c r="FG148" s="45"/>
      <c r="FH148" s="45"/>
      <c r="FI148" s="45"/>
      <c r="FJ148" s="45"/>
      <c r="FK148" s="46"/>
      <c r="FL148" s="7" t="s">
        <v>323</v>
      </c>
      <c r="FM148" s="12">
        <v>36</v>
      </c>
      <c r="FN148" s="12">
        <v>68</v>
      </c>
      <c r="FO148" s="43">
        <v>150</v>
      </c>
      <c r="FP148" s="44">
        <f>'[1]Группа 1'!DH28</f>
        <v>2.888888888888889</v>
      </c>
      <c r="FQ148"/>
      <c r="FR148" s="12"/>
      <c r="FS148" s="12"/>
      <c r="FT148" s="43"/>
      <c r="FU148" s="44"/>
      <c r="FV148" s="45"/>
      <c r="FW148" s="45"/>
      <c r="FX148" s="45"/>
      <c r="FY148" s="45"/>
      <c r="FZ148" s="46"/>
      <c r="GA148" s="45"/>
      <c r="GB148" s="45"/>
      <c r="GC148" s="45"/>
      <c r="GD148" s="45"/>
      <c r="GE148" s="46"/>
      <c r="GF148" s="43"/>
      <c r="GG148" s="43"/>
      <c r="GH148" s="43"/>
      <c r="GI148" s="43"/>
      <c r="GJ148" s="44"/>
      <c r="GK148" s="43"/>
      <c r="GL148" s="43"/>
      <c r="GM148" s="43"/>
      <c r="GN148" s="43"/>
      <c r="GO148" s="44"/>
    </row>
    <row r="149" spans="1:197" s="35" customFormat="1" ht="14.25">
      <c r="A149" s="43">
        <v>1</v>
      </c>
      <c r="B149" s="43" t="s">
        <v>466</v>
      </c>
      <c r="C149" s="7"/>
      <c r="D149" s="12"/>
      <c r="E149" s="12"/>
      <c r="F149" s="43"/>
      <c r="G149" s="44"/>
      <c r="H149" s="45"/>
      <c r="I149" s="45"/>
      <c r="J149" s="45"/>
      <c r="K149" s="45"/>
      <c r="L149" s="46"/>
      <c r="M149" s="43"/>
      <c r="N149" s="43"/>
      <c r="O149" s="43"/>
      <c r="P149" s="43"/>
      <c r="Q149" s="44"/>
      <c r="R149" s="45"/>
      <c r="S149" s="45"/>
      <c r="T149" s="45"/>
      <c r="U149" s="45"/>
      <c r="V149" s="46"/>
      <c r="W149" s="45"/>
      <c r="X149" s="45"/>
      <c r="Y149" s="45"/>
      <c r="Z149" s="45"/>
      <c r="AA149" s="46"/>
      <c r="AB149" s="8"/>
      <c r="AC149" s="12"/>
      <c r="AD149" s="12"/>
      <c r="AE149" s="43"/>
      <c r="AF149" s="44"/>
      <c r="AG149" s="43"/>
      <c r="AH149" s="43"/>
      <c r="AI149" s="43"/>
      <c r="AJ149" s="43"/>
      <c r="AK149" s="44"/>
      <c r="AL149" s="43"/>
      <c r="AM149" s="43"/>
      <c r="AN149" s="43"/>
      <c r="AO149" s="43"/>
      <c r="AP149" s="44"/>
      <c r="AQ149" s="43"/>
      <c r="AR149" s="43"/>
      <c r="AS149" s="43"/>
      <c r="AT149" s="43"/>
      <c r="AU149" s="44"/>
      <c r="AV149" s="45"/>
      <c r="AW149" s="45"/>
      <c r="AX149" s="45"/>
      <c r="AY149" s="45"/>
      <c r="AZ149" s="46"/>
      <c r="BA149" s="43"/>
      <c r="BB149" s="43"/>
      <c r="BC149" s="43"/>
      <c r="BD149" s="43"/>
      <c r="BE149" s="44"/>
      <c r="BF149" s="45"/>
      <c r="BG149" s="45"/>
      <c r="BH149" s="45"/>
      <c r="BI149" s="45"/>
      <c r="BJ149" s="46"/>
      <c r="BK149" s="43"/>
      <c r="BL149" s="43"/>
      <c r="BM149" s="43"/>
      <c r="BN149" s="43"/>
      <c r="BO149" s="44"/>
      <c r="BP149" s="43"/>
      <c r="BQ149" s="43"/>
      <c r="BR149" s="43"/>
      <c r="BS149" s="43"/>
      <c r="BT149" s="44"/>
      <c r="BU149" s="43"/>
      <c r="BV149" s="43"/>
      <c r="BW149" s="43"/>
      <c r="BX149" s="43"/>
      <c r="BY149" s="44"/>
      <c r="BZ149" s="43"/>
      <c r="CA149" s="43"/>
      <c r="CB149" s="43"/>
      <c r="CC149" s="43"/>
      <c r="CD149" s="44"/>
      <c r="CE149" s="45"/>
      <c r="CF149" s="45"/>
      <c r="CG149" s="45"/>
      <c r="CH149" s="45"/>
      <c r="CI149" s="46"/>
      <c r="CJ149" s="45"/>
      <c r="CK149" s="45"/>
      <c r="CL149" s="45"/>
      <c r="CM149" s="45"/>
      <c r="CN149" s="46"/>
      <c r="CO149" s="45"/>
      <c r="CP149" s="45"/>
      <c r="CQ149" s="45"/>
      <c r="CR149" s="45"/>
      <c r="CS149" s="46"/>
      <c r="CT149" s="45"/>
      <c r="CU149" s="45"/>
      <c r="CV149" s="45"/>
      <c r="CW149" s="45"/>
      <c r="CX149" s="46"/>
      <c r="CY149" s="45"/>
      <c r="CZ149" s="45"/>
      <c r="DA149" s="45"/>
      <c r="DB149" s="45"/>
      <c r="DC149" s="46"/>
      <c r="DD149" s="45"/>
      <c r="DE149" s="45"/>
      <c r="DF149" s="45"/>
      <c r="DG149" s="45"/>
      <c r="DH149" s="46"/>
      <c r="DI149" s="45"/>
      <c r="DJ149" s="45"/>
      <c r="DK149" s="45"/>
      <c r="DL149" s="43"/>
      <c r="DM149" s="44"/>
      <c r="DN149" s="45"/>
      <c r="DO149" s="45"/>
      <c r="DP149" s="45"/>
      <c r="DQ149" s="45"/>
      <c r="DR149" s="46"/>
      <c r="DS149" s="45"/>
      <c r="DT149" s="45"/>
      <c r="DU149" s="45"/>
      <c r="DV149" s="45"/>
      <c r="DW149" s="46"/>
      <c r="DX149" s="45"/>
      <c r="DY149" s="45"/>
      <c r="DZ149" s="45"/>
      <c r="EA149" s="45"/>
      <c r="EB149" s="46"/>
      <c r="EC149" s="45"/>
      <c r="ED149" s="45"/>
      <c r="EE149" s="45"/>
      <c r="EF149" s="45"/>
      <c r="EG149" s="46"/>
      <c r="EH149" s="43"/>
      <c r="EI149" s="43"/>
      <c r="EJ149" s="43"/>
      <c r="EK149" s="43"/>
      <c r="EL149" s="44"/>
      <c r="EM149" s="45"/>
      <c r="EN149" s="45"/>
      <c r="EO149" s="45"/>
      <c r="EP149" s="45"/>
      <c r="EQ149" s="46"/>
      <c r="ER149" s="45"/>
      <c r="ES149" s="45"/>
      <c r="ET149" s="45"/>
      <c r="EU149" s="45"/>
      <c r="EV149" s="46"/>
      <c r="EW149" s="43"/>
      <c r="EX149" s="43"/>
      <c r="EY149" s="43"/>
      <c r="EZ149" s="43"/>
      <c r="FA149" s="44"/>
      <c r="FB149" s="7" t="s">
        <v>164</v>
      </c>
      <c r="FC149" s="12">
        <v>27</v>
      </c>
      <c r="FD149" s="12">
        <v>28</v>
      </c>
      <c r="FE149" s="84">
        <v>20</v>
      </c>
      <c r="FF149" s="85">
        <f>'[1]Группа 1'!DC29</f>
        <v>2.037037037037037</v>
      </c>
      <c r="FG149" s="45"/>
      <c r="FH149" s="45"/>
      <c r="FI149" s="45"/>
      <c r="FJ149" s="45"/>
      <c r="FK149" s="46"/>
      <c r="FL149" s="7"/>
      <c r="FM149" s="12"/>
      <c r="FN149" s="12"/>
      <c r="FO149" s="43"/>
      <c r="FP149" s="44"/>
      <c r="FQ149"/>
      <c r="FR149" s="12"/>
      <c r="FS149" s="12"/>
      <c r="FT149" s="43"/>
      <c r="FU149" s="44"/>
      <c r="FV149" s="45"/>
      <c r="FW149" s="45"/>
      <c r="FX149" s="45"/>
      <c r="FY149" s="45"/>
      <c r="FZ149" s="46"/>
      <c r="GA149" s="45"/>
      <c r="GB149" s="45"/>
      <c r="GC149" s="45"/>
      <c r="GD149" s="45"/>
      <c r="GE149" s="46"/>
      <c r="GF149" s="43"/>
      <c r="GG149" s="43"/>
      <c r="GH149" s="43"/>
      <c r="GI149" s="43"/>
      <c r="GJ149" s="44"/>
      <c r="GK149" s="43"/>
      <c r="GL149" s="43"/>
      <c r="GM149" s="43"/>
      <c r="GN149" s="43"/>
      <c r="GO149" s="44"/>
    </row>
    <row r="150" spans="1:197" s="35" customFormat="1" ht="14.25">
      <c r="A150" s="43">
        <v>4</v>
      </c>
      <c r="B150" s="43" t="s">
        <v>379</v>
      </c>
      <c r="C150" t="s">
        <v>142</v>
      </c>
      <c r="D150" s="12">
        <v>94</v>
      </c>
      <c r="E150" s="12">
        <v>317</v>
      </c>
      <c r="F150" s="43">
        <v>289</v>
      </c>
      <c r="G150" s="44">
        <f>'[1]Группа 4'!G13</f>
        <v>7.372340425531915</v>
      </c>
      <c r="H150" s="45"/>
      <c r="I150" s="45"/>
      <c r="J150" s="45"/>
      <c r="K150" s="45"/>
      <c r="L150" s="46"/>
      <c r="M150" s="43"/>
      <c r="N150" s="43"/>
      <c r="O150" s="43"/>
      <c r="P150" s="43"/>
      <c r="Q150" s="44"/>
      <c r="R150" s="45"/>
      <c r="S150" s="45"/>
      <c r="T150" s="45"/>
      <c r="U150" s="45"/>
      <c r="V150" s="46"/>
      <c r="W150" s="45"/>
      <c r="X150" s="45"/>
      <c r="Y150" s="45"/>
      <c r="Z150" s="45"/>
      <c r="AA150" s="46"/>
      <c r="AB150" s="8"/>
      <c r="AC150" s="12"/>
      <c r="AD150" s="12"/>
      <c r="AE150" s="43"/>
      <c r="AF150" s="44"/>
      <c r="AG150" s="43"/>
      <c r="AH150" s="43"/>
      <c r="AI150" s="43"/>
      <c r="AJ150" s="43"/>
      <c r="AK150" s="44"/>
      <c r="AL150" s="43"/>
      <c r="AM150" s="43"/>
      <c r="AN150" s="43"/>
      <c r="AO150" s="43"/>
      <c r="AP150" s="44"/>
      <c r="AQ150" s="43"/>
      <c r="AR150" s="43"/>
      <c r="AS150" s="43"/>
      <c r="AT150" s="43"/>
      <c r="AU150" s="44"/>
      <c r="AV150" s="45"/>
      <c r="AW150" s="45"/>
      <c r="AX150" s="45"/>
      <c r="AY150" s="45"/>
      <c r="AZ150" s="46"/>
      <c r="BA150" s="43"/>
      <c r="BB150" s="43"/>
      <c r="BC150" s="43"/>
      <c r="BD150" s="43"/>
      <c r="BE150" s="44"/>
      <c r="BF150" s="45"/>
      <c r="BG150" s="45"/>
      <c r="BH150" s="45"/>
      <c r="BI150" s="45"/>
      <c r="BJ150" s="46"/>
      <c r="BK150" s="43"/>
      <c r="BL150" s="43"/>
      <c r="BM150" s="43"/>
      <c r="BN150" s="43"/>
      <c r="BO150" s="44"/>
      <c r="BP150" s="43"/>
      <c r="BQ150" s="43"/>
      <c r="BR150" s="43"/>
      <c r="BS150" s="43"/>
      <c r="BT150" s="44"/>
      <c r="BU150" s="43"/>
      <c r="BV150" s="43"/>
      <c r="BW150" s="43"/>
      <c r="BX150" s="43"/>
      <c r="BY150" s="44"/>
      <c r="BZ150" s="43"/>
      <c r="CA150" s="43"/>
      <c r="CB150" s="43"/>
      <c r="CC150" s="43"/>
      <c r="CD150" s="44"/>
      <c r="CE150" s="45"/>
      <c r="CF150" s="45"/>
      <c r="CG150" s="45"/>
      <c r="CH150" s="45"/>
      <c r="CI150" s="46"/>
      <c r="CJ150" s="45"/>
      <c r="CK150" s="45"/>
      <c r="CL150" s="45"/>
      <c r="CM150" s="45"/>
      <c r="CN150" s="46"/>
      <c r="CO150" s="45"/>
      <c r="CP150" s="45"/>
      <c r="CQ150" s="45"/>
      <c r="CR150" s="45"/>
      <c r="CS150" s="46"/>
      <c r="CT150" s="45"/>
      <c r="CU150" s="45"/>
      <c r="CV150" s="45"/>
      <c r="CW150" s="45"/>
      <c r="CX150" s="46"/>
      <c r="CY150" s="45"/>
      <c r="CZ150" s="45"/>
      <c r="DA150" s="45"/>
      <c r="DB150" s="45"/>
      <c r="DC150" s="46"/>
      <c r="DD150" s="45"/>
      <c r="DE150" s="45"/>
      <c r="DF150" s="45"/>
      <c r="DG150" s="45"/>
      <c r="DH150" s="46"/>
      <c r="DI150" s="45"/>
      <c r="DJ150" s="45"/>
      <c r="DK150" s="45"/>
      <c r="DL150" s="43"/>
      <c r="DM150" s="44"/>
      <c r="DN150" s="45"/>
      <c r="DO150" s="45"/>
      <c r="DP150" s="45"/>
      <c r="DQ150" s="45"/>
      <c r="DR150" s="46"/>
      <c r="DS150" s="45"/>
      <c r="DT150" s="45"/>
      <c r="DU150" s="45"/>
      <c r="DV150" s="45"/>
      <c r="DW150" s="46"/>
      <c r="DX150" s="45"/>
      <c r="DY150" s="45"/>
      <c r="DZ150" s="45"/>
      <c r="EA150" s="45"/>
      <c r="EB150" s="46"/>
      <c r="EC150" t="s">
        <v>380</v>
      </c>
      <c r="ED150" s="12">
        <v>9</v>
      </c>
      <c r="EE150" s="12">
        <v>11</v>
      </c>
      <c r="EF150" s="43">
        <v>875</v>
      </c>
      <c r="EG150" s="44">
        <f>'[1]Группа 4'!BJ13</f>
        <v>5.222222222222222</v>
      </c>
      <c r="EH150" s="43"/>
      <c r="EI150" s="43"/>
      <c r="EJ150" s="43"/>
      <c r="EK150" s="43"/>
      <c r="EL150" s="44"/>
      <c r="EM150" s="45"/>
      <c r="EN150" s="45"/>
      <c r="EO150" s="45"/>
      <c r="EP150" s="45"/>
      <c r="EQ150" s="46"/>
      <c r="ER150" s="45"/>
      <c r="ES150" s="45"/>
      <c r="ET150" s="45"/>
      <c r="EU150" s="45"/>
      <c r="EV150" s="46"/>
      <c r="EW150" s="43"/>
      <c r="EX150" s="43"/>
      <c r="EY150" s="43"/>
      <c r="EZ150" s="43"/>
      <c r="FA150" s="44"/>
      <c r="FB150" t="s">
        <v>376</v>
      </c>
      <c r="FC150" s="12">
        <v>9</v>
      </c>
      <c r="FD150" s="12">
        <v>11</v>
      </c>
      <c r="FE150" s="43">
        <v>875</v>
      </c>
      <c r="FF150" s="44">
        <f>'[1]Группа 4'!AU13</f>
        <v>5.222222222222222</v>
      </c>
      <c r="FG150" s="45"/>
      <c r="FH150" s="45"/>
      <c r="FI150" s="45"/>
      <c r="FJ150" s="45"/>
      <c r="FK150" s="46"/>
      <c r="FL150" t="s">
        <v>376</v>
      </c>
      <c r="FM150" s="12">
        <v>9</v>
      </c>
      <c r="FN150" s="12">
        <v>11</v>
      </c>
      <c r="FO150" s="43">
        <v>875</v>
      </c>
      <c r="FP150" s="44">
        <f>'[1]Группа 4'!AZ13</f>
        <v>5.222222222222222</v>
      </c>
      <c r="FQ150"/>
      <c r="FR150" s="12"/>
      <c r="FS150" s="12"/>
      <c r="FT150" s="43"/>
      <c r="FU150" s="44"/>
      <c r="FV150" t="s">
        <v>376</v>
      </c>
      <c r="FW150" s="12">
        <v>9</v>
      </c>
      <c r="FX150" s="12">
        <v>11</v>
      </c>
      <c r="FY150" s="43">
        <v>875</v>
      </c>
      <c r="FZ150" s="44">
        <f>'[1]Группа 4'!BO13</f>
        <v>5.222222222222222</v>
      </c>
      <c r="GA150" t="s">
        <v>376</v>
      </c>
      <c r="GB150" s="12">
        <v>9</v>
      </c>
      <c r="GC150" s="12">
        <v>11</v>
      </c>
      <c r="GD150" s="43">
        <v>875</v>
      </c>
      <c r="GE150" s="44">
        <f>'[1]Группа 4'!BY13</f>
        <v>5.222222222222222</v>
      </c>
      <c r="GF150" s="43"/>
      <c r="GG150" s="43"/>
      <c r="GH150" s="43"/>
      <c r="GI150" s="43"/>
      <c r="GJ150" s="44"/>
      <c r="GK150" s="43"/>
      <c r="GL150" s="43"/>
      <c r="GM150" s="43"/>
      <c r="GN150" s="43"/>
      <c r="GO150" s="44"/>
    </row>
    <row r="151" spans="1:197" s="35" customFormat="1" ht="14.25">
      <c r="A151" s="43">
        <v>1</v>
      </c>
      <c r="B151" s="43" t="s">
        <v>368</v>
      </c>
      <c r="C151" s="7" t="s">
        <v>369</v>
      </c>
      <c r="D151" s="12">
        <v>28</v>
      </c>
      <c r="E151" s="12">
        <v>40</v>
      </c>
      <c r="F151" s="43">
        <v>40</v>
      </c>
      <c r="G151" s="44">
        <f>'[1]Группа 1'!G30</f>
        <v>2.428571428571429</v>
      </c>
      <c r="H151" s="45"/>
      <c r="I151" s="45"/>
      <c r="J151" s="45"/>
      <c r="K151" s="45"/>
      <c r="L151" s="46"/>
      <c r="M151" s="43"/>
      <c r="N151" s="43"/>
      <c r="O151" s="43"/>
      <c r="P151" s="43"/>
      <c r="Q151" s="44"/>
      <c r="R151" s="45"/>
      <c r="S151" s="45"/>
      <c r="T151" s="45"/>
      <c r="U151" s="45"/>
      <c r="V151" s="46"/>
      <c r="W151" s="45"/>
      <c r="X151" s="45"/>
      <c r="Y151" s="45"/>
      <c r="Z151" s="45"/>
      <c r="AA151" s="46"/>
      <c r="AB151" s="8"/>
      <c r="AC151" s="12"/>
      <c r="AD151" s="12"/>
      <c r="AE151" s="43"/>
      <c r="AF151" s="44"/>
      <c r="AG151" s="43"/>
      <c r="AH151" s="43"/>
      <c r="AI151" s="43"/>
      <c r="AJ151" s="43"/>
      <c r="AK151" s="44"/>
      <c r="AL151" s="43"/>
      <c r="AM151" s="43"/>
      <c r="AN151" s="43"/>
      <c r="AO151" s="43"/>
      <c r="AP151" s="44"/>
      <c r="AQ151" s="43"/>
      <c r="AR151" s="43"/>
      <c r="AS151" s="43"/>
      <c r="AT151" s="43"/>
      <c r="AU151" s="44"/>
      <c r="AV151" s="45"/>
      <c r="AW151" s="45"/>
      <c r="AX151" s="45"/>
      <c r="AY151" s="45"/>
      <c r="AZ151" s="46"/>
      <c r="BA151" s="43"/>
      <c r="BB151" s="43"/>
      <c r="BC151" s="43"/>
      <c r="BD151" s="43"/>
      <c r="BE151" s="44"/>
      <c r="BF151" s="45"/>
      <c r="BG151" s="45"/>
      <c r="BH151" s="45"/>
      <c r="BI151" s="45"/>
      <c r="BJ151" s="46"/>
      <c r="BK151" s="43"/>
      <c r="BL151" s="43"/>
      <c r="BM151" s="43"/>
      <c r="BN151" s="43"/>
      <c r="BO151" s="44"/>
      <c r="BP151" s="43"/>
      <c r="BQ151" s="43"/>
      <c r="BR151" s="43"/>
      <c r="BS151" s="43"/>
      <c r="BT151" s="44"/>
      <c r="BU151" s="43"/>
      <c r="BV151" s="43"/>
      <c r="BW151" s="43"/>
      <c r="BX151" s="43"/>
      <c r="BY151" s="44"/>
      <c r="BZ151" s="43"/>
      <c r="CA151" s="43"/>
      <c r="CB151" s="43"/>
      <c r="CC151" s="43"/>
      <c r="CD151" s="44"/>
      <c r="CE151" s="45"/>
      <c r="CF151" s="45"/>
      <c r="CG151" s="45"/>
      <c r="CH151" s="45"/>
      <c r="CI151" s="46"/>
      <c r="CJ151" s="45"/>
      <c r="CK151" s="45"/>
      <c r="CL151" s="45"/>
      <c r="CM151" s="45"/>
      <c r="CN151" s="46"/>
      <c r="CO151" s="45"/>
      <c r="CP151" s="45"/>
      <c r="CQ151" s="45"/>
      <c r="CR151" s="45"/>
      <c r="CS151" s="46"/>
      <c r="CT151" s="45"/>
      <c r="CU151" s="45"/>
      <c r="CV151" s="45"/>
      <c r="CW151" s="45"/>
      <c r="CX151" s="46"/>
      <c r="CY151" s="45"/>
      <c r="CZ151" s="45"/>
      <c r="DA151" s="45"/>
      <c r="DB151" s="45"/>
      <c r="DC151" s="46"/>
      <c r="DD151" s="45"/>
      <c r="DE151" s="45"/>
      <c r="DF151" s="45"/>
      <c r="DG151" s="45"/>
      <c r="DH151" s="46"/>
      <c r="DI151" s="45"/>
      <c r="DJ151" s="45"/>
      <c r="DK151" s="45"/>
      <c r="DL151" s="43"/>
      <c r="DM151" s="44"/>
      <c r="DN151" s="45"/>
      <c r="DO151" s="45"/>
      <c r="DP151" s="45"/>
      <c r="DQ151" s="45"/>
      <c r="DR151" s="46"/>
      <c r="DS151" s="45"/>
      <c r="DT151" s="45"/>
      <c r="DU151" s="45"/>
      <c r="DV151" s="45"/>
      <c r="DW151" s="46"/>
      <c r="DX151" s="45"/>
      <c r="DY151" s="45"/>
      <c r="DZ151" s="45"/>
      <c r="EA151" s="45"/>
      <c r="EB151" s="46"/>
      <c r="EC151" s="45"/>
      <c r="ED151" s="45"/>
      <c r="EE151" s="45"/>
      <c r="EF151" s="45"/>
      <c r="EG151" s="46"/>
      <c r="EH151" s="43"/>
      <c r="EI151" s="43"/>
      <c r="EJ151" s="43"/>
      <c r="EK151" s="43"/>
      <c r="EL151" s="44"/>
      <c r="EM151" s="45"/>
      <c r="EN151" s="45"/>
      <c r="EO151" s="45"/>
      <c r="EP151" s="45"/>
      <c r="EQ151" s="46"/>
      <c r="ER151" s="45"/>
      <c r="ES151" s="45"/>
      <c r="ET151" s="45"/>
      <c r="EU151" s="45"/>
      <c r="EV151" s="46"/>
      <c r="EW151" s="43"/>
      <c r="EX151" s="43"/>
      <c r="EY151" s="43"/>
      <c r="EZ151" s="43"/>
      <c r="FA151" s="44"/>
      <c r="FB151" s="45"/>
      <c r="FC151" s="45"/>
      <c r="FD151" s="45"/>
      <c r="FE151" s="45"/>
      <c r="FF151" s="46"/>
      <c r="FG151" s="45"/>
      <c r="FH151" s="45"/>
      <c r="FI151" s="45"/>
      <c r="FJ151" s="45"/>
      <c r="FK151" s="46"/>
      <c r="FL151" s="7"/>
      <c r="FM151" s="12"/>
      <c r="FN151" s="12"/>
      <c r="FO151" s="43"/>
      <c r="FP151" s="44"/>
      <c r="FQ151"/>
      <c r="FR151" s="12"/>
      <c r="FS151" s="12"/>
      <c r="FT151" s="43"/>
      <c r="FU151" s="44"/>
      <c r="FV151" s="45"/>
      <c r="FW151" s="45"/>
      <c r="FX151" s="45"/>
      <c r="FY151" s="45"/>
      <c r="FZ151" s="46"/>
      <c r="GA151" s="45"/>
      <c r="GB151" s="45"/>
      <c r="GC151" s="45"/>
      <c r="GD151" s="45"/>
      <c r="GE151" s="46"/>
      <c r="GF151" s="43"/>
      <c r="GG151" s="43"/>
      <c r="GH151" s="43"/>
      <c r="GI151" s="43"/>
      <c r="GJ151" s="44"/>
      <c r="GK151" s="43"/>
      <c r="GL151" s="43"/>
      <c r="GM151" s="43"/>
      <c r="GN151" s="43"/>
      <c r="GO151" s="44"/>
    </row>
    <row r="152" spans="1:197" s="35" customFormat="1" ht="14.25">
      <c r="A152" s="43">
        <v>5</v>
      </c>
      <c r="B152" s="43" t="s">
        <v>339</v>
      </c>
      <c r="C152" s="7"/>
      <c r="D152" s="12"/>
      <c r="E152" s="12"/>
      <c r="F152" s="43"/>
      <c r="G152" s="44"/>
      <c r="H152" s="45"/>
      <c r="I152" s="45"/>
      <c r="J152" s="45"/>
      <c r="K152" s="45"/>
      <c r="L152" s="46"/>
      <c r="M152" s="43"/>
      <c r="N152" s="43"/>
      <c r="O152" s="43"/>
      <c r="P152" s="43"/>
      <c r="Q152" s="44"/>
      <c r="R152" s="45"/>
      <c r="S152" s="45"/>
      <c r="T152" s="45"/>
      <c r="U152" s="45"/>
      <c r="V152" s="46"/>
      <c r="W152" s="45"/>
      <c r="X152" s="45"/>
      <c r="Y152" s="45"/>
      <c r="Z152" s="45"/>
      <c r="AA152" s="46"/>
      <c r="AB152" s="8"/>
      <c r="AC152" s="12"/>
      <c r="AD152" s="12"/>
      <c r="AE152" s="43"/>
      <c r="AF152" s="44"/>
      <c r="AG152" s="43"/>
      <c r="AH152" s="43"/>
      <c r="AI152" s="43"/>
      <c r="AJ152" s="43"/>
      <c r="AK152" s="44"/>
      <c r="AL152" s="43"/>
      <c r="AM152" s="43"/>
      <c r="AN152" s="43"/>
      <c r="AO152" s="43"/>
      <c r="AP152" s="44"/>
      <c r="AQ152" s="43"/>
      <c r="AR152" s="43"/>
      <c r="AS152" s="43"/>
      <c r="AT152" s="43"/>
      <c r="AU152" s="44"/>
      <c r="AV152" s="45"/>
      <c r="AW152" s="45"/>
      <c r="AX152" s="45"/>
      <c r="AY152" s="45"/>
      <c r="AZ152" s="46"/>
      <c r="BA152" s="43"/>
      <c r="BB152" s="43"/>
      <c r="BC152" s="43"/>
      <c r="BD152" s="43"/>
      <c r="BE152" s="44"/>
      <c r="BF152" s="45"/>
      <c r="BG152" s="45"/>
      <c r="BH152" s="45"/>
      <c r="BI152" s="45"/>
      <c r="BJ152" s="46"/>
      <c r="BK152" s="43"/>
      <c r="BL152" s="43"/>
      <c r="BM152" s="43"/>
      <c r="BN152" s="43"/>
      <c r="BO152" s="44"/>
      <c r="BP152" s="43"/>
      <c r="BQ152" s="43"/>
      <c r="BR152" s="43"/>
      <c r="BS152" s="43"/>
      <c r="BT152" s="44"/>
      <c r="BU152" s="43"/>
      <c r="BV152" s="43"/>
      <c r="BW152" s="43"/>
      <c r="BX152" s="43"/>
      <c r="BY152" s="44"/>
      <c r="BZ152" s="43"/>
      <c r="CA152" s="43"/>
      <c r="CB152" s="43"/>
      <c r="CC152" s="43"/>
      <c r="CD152" s="44"/>
      <c r="CE152" t="s">
        <v>340</v>
      </c>
      <c r="CF152" s="12">
        <v>28</v>
      </c>
      <c r="CG152" s="12">
        <v>31</v>
      </c>
      <c r="CH152" s="43">
        <v>14</v>
      </c>
      <c r="CI152" s="44">
        <f>'[1]Группа 5'!BO20</f>
        <v>6.107142857142858</v>
      </c>
      <c r="CJ152" s="45"/>
      <c r="CK152" s="45"/>
      <c r="CL152" s="45"/>
      <c r="CM152" s="45"/>
      <c r="CN152" s="46"/>
      <c r="CO152" t="s">
        <v>16</v>
      </c>
      <c r="CP152" s="12">
        <v>28</v>
      </c>
      <c r="CQ152" s="12">
        <v>31</v>
      </c>
      <c r="CR152" s="84">
        <v>14</v>
      </c>
      <c r="CS152" s="85">
        <f>'[1]Группа 5'!CD20</f>
        <v>6.107142857142858</v>
      </c>
      <c r="CT152" s="45"/>
      <c r="CU152" s="45"/>
      <c r="CV152" s="45"/>
      <c r="CW152" s="45"/>
      <c r="CX152" s="46"/>
      <c r="CY152" t="s">
        <v>16</v>
      </c>
      <c r="CZ152" s="12">
        <v>28</v>
      </c>
      <c r="DA152" s="12">
        <v>31</v>
      </c>
      <c r="DB152" s="84">
        <v>14</v>
      </c>
      <c r="DC152" s="85">
        <f>'[1]Группа 5'!BY20</f>
        <v>6.107142857142858</v>
      </c>
      <c r="DD152" s="45"/>
      <c r="DE152" s="45"/>
      <c r="DF152" s="45"/>
      <c r="DG152" s="45"/>
      <c r="DH152" s="46"/>
      <c r="DI152" t="s">
        <v>16</v>
      </c>
      <c r="DJ152" s="12">
        <v>28</v>
      </c>
      <c r="DK152" s="12">
        <v>31</v>
      </c>
      <c r="DL152" s="84">
        <v>14</v>
      </c>
      <c r="DM152" s="44">
        <f>'[1]Группа 5'!CI20</f>
        <v>6.107142857142858</v>
      </c>
      <c r="DN152" s="45"/>
      <c r="DO152" s="45"/>
      <c r="DP152" s="45"/>
      <c r="DQ152" s="45"/>
      <c r="DR152" s="46"/>
      <c r="DS152" s="45"/>
      <c r="DT152" s="45"/>
      <c r="DU152" s="45"/>
      <c r="DV152" s="45"/>
      <c r="DW152" s="46"/>
      <c r="DX152" s="45"/>
      <c r="DY152" s="45"/>
      <c r="DZ152" s="45"/>
      <c r="EA152" s="45"/>
      <c r="EB152" s="46"/>
      <c r="EC152" s="45"/>
      <c r="ED152" s="45"/>
      <c r="EE152" s="45"/>
      <c r="EF152" s="45"/>
      <c r="EG152" s="46"/>
      <c r="EH152" s="43"/>
      <c r="EI152" s="43"/>
      <c r="EJ152" s="43"/>
      <c r="EK152" s="43"/>
      <c r="EL152" s="44"/>
      <c r="EM152" s="45"/>
      <c r="EN152" s="45"/>
      <c r="EO152" s="45"/>
      <c r="EP152" s="45"/>
      <c r="EQ152" s="46"/>
      <c r="ER152" s="45"/>
      <c r="ES152" s="45"/>
      <c r="ET152" s="45"/>
      <c r="EU152" s="45"/>
      <c r="EV152" s="46"/>
      <c r="EW152" s="43"/>
      <c r="EX152" s="43"/>
      <c r="EY152" s="43"/>
      <c r="EZ152" s="43"/>
      <c r="FA152" s="44"/>
      <c r="FB152" s="45"/>
      <c r="FC152" s="45"/>
      <c r="FD152" s="45"/>
      <c r="FE152" s="45"/>
      <c r="FF152" s="46"/>
      <c r="FG152" s="45"/>
      <c r="FH152" s="45"/>
      <c r="FI152" s="45"/>
      <c r="FJ152" s="45"/>
      <c r="FK152" s="46"/>
      <c r="FL152" s="7"/>
      <c r="FM152" s="12"/>
      <c r="FN152" s="12"/>
      <c r="FO152" s="43"/>
      <c r="FP152" s="44"/>
      <c r="FQ152"/>
      <c r="FR152" s="12"/>
      <c r="FS152" s="12"/>
      <c r="FT152" s="43"/>
      <c r="FU152" s="44"/>
      <c r="FV152" s="45"/>
      <c r="FW152" s="45"/>
      <c r="FX152" s="45"/>
      <c r="FY152" s="45"/>
      <c r="FZ152" s="46"/>
      <c r="GA152" s="45"/>
      <c r="GB152" s="45"/>
      <c r="GC152" s="45"/>
      <c r="GD152" s="45"/>
      <c r="GE152" s="46"/>
      <c r="GF152" s="43"/>
      <c r="GG152" s="43"/>
      <c r="GH152" s="43"/>
      <c r="GI152" s="43"/>
      <c r="GJ152" s="44"/>
      <c r="GK152" s="43"/>
      <c r="GL152" s="43"/>
      <c r="GM152" s="43"/>
      <c r="GN152" s="43"/>
      <c r="GO152" s="44"/>
    </row>
    <row r="153" spans="1:197" s="35" customFormat="1" ht="14.25">
      <c r="A153" s="43">
        <v>3</v>
      </c>
      <c r="B153" s="43" t="s">
        <v>208</v>
      </c>
      <c r="C153"/>
      <c r="D153" s="12"/>
      <c r="E153" s="12"/>
      <c r="F153" s="43"/>
      <c r="G153" s="44"/>
      <c r="H153" s="45"/>
      <c r="I153" s="45"/>
      <c r="J153" s="45"/>
      <c r="K153" s="45"/>
      <c r="L153" s="46"/>
      <c r="M153" s="43"/>
      <c r="N153" s="43"/>
      <c r="O153" s="43"/>
      <c r="P153" s="43"/>
      <c r="Q153" s="44"/>
      <c r="R153" s="45"/>
      <c r="S153" s="45"/>
      <c r="T153" s="45"/>
      <c r="U153" s="45"/>
      <c r="V153" s="46"/>
      <c r="W153" s="45"/>
      <c r="X153" s="45"/>
      <c r="Y153" s="45"/>
      <c r="Z153" s="45"/>
      <c r="AA153" s="46"/>
      <c r="AB153" s="8"/>
      <c r="AC153" s="12"/>
      <c r="AD153" s="12"/>
      <c r="AE153" s="43"/>
      <c r="AF153" s="44"/>
      <c r="AG153" s="43"/>
      <c r="AH153" s="43"/>
      <c r="AI153" s="43"/>
      <c r="AJ153" s="43"/>
      <c r="AK153" s="44"/>
      <c r="AL153" s="43"/>
      <c r="AM153" s="43"/>
      <c r="AN153" s="43"/>
      <c r="AO153" s="43"/>
      <c r="AP153" s="44"/>
      <c r="AQ153" s="43"/>
      <c r="AR153" s="43"/>
      <c r="AS153" s="43"/>
      <c r="AT153" s="43"/>
      <c r="AU153" s="44"/>
      <c r="AV153" s="45"/>
      <c r="AW153" s="45"/>
      <c r="AX153" s="45"/>
      <c r="AY153" s="45"/>
      <c r="AZ153" s="46"/>
      <c r="BA153" s="43"/>
      <c r="BB153" s="43"/>
      <c r="BC153" s="43"/>
      <c r="BD153" s="43"/>
      <c r="BE153" s="44"/>
      <c r="BF153" s="45"/>
      <c r="BG153" s="45"/>
      <c r="BH153" s="45"/>
      <c r="BI153" s="45"/>
      <c r="BJ153" s="46"/>
      <c r="BK153" s="43"/>
      <c r="BL153" s="43"/>
      <c r="BM153" s="43"/>
      <c r="BN153" s="43"/>
      <c r="BO153" s="44"/>
      <c r="BP153" s="43"/>
      <c r="BQ153" s="43"/>
      <c r="BR153" s="43"/>
      <c r="BS153" s="43"/>
      <c r="BT153" s="44"/>
      <c r="BU153" s="43"/>
      <c r="BV153" s="43"/>
      <c r="BW153" s="43"/>
      <c r="BX153" s="43"/>
      <c r="BY153" s="44"/>
      <c r="BZ153" s="43"/>
      <c r="CA153" s="43"/>
      <c r="CB153" s="43"/>
      <c r="CC153" s="43"/>
      <c r="CD153" s="44"/>
      <c r="CE153" t="s">
        <v>193</v>
      </c>
      <c r="CF153" s="12">
        <v>21</v>
      </c>
      <c r="CG153" s="12">
        <v>24</v>
      </c>
      <c r="CH153" s="43">
        <v>62</v>
      </c>
      <c r="CI153" s="44">
        <f>'[1]Группа 3'!DM66</f>
        <v>4.142857142857142</v>
      </c>
      <c r="CJ153" t="s">
        <v>16</v>
      </c>
      <c r="CK153" s="12">
        <v>21</v>
      </c>
      <c r="CL153" s="12">
        <v>24</v>
      </c>
      <c r="CM153" s="43">
        <v>62</v>
      </c>
      <c r="CN153" s="44">
        <f>'[1]Группа 3'!DR66</f>
        <v>4.142857142857142</v>
      </c>
      <c r="CO153"/>
      <c r="CP153" s="12"/>
      <c r="CQ153" s="12"/>
      <c r="CR153" s="43"/>
      <c r="CS153" s="44"/>
      <c r="CT153" t="s">
        <v>16</v>
      </c>
      <c r="CU153" s="12">
        <v>21</v>
      </c>
      <c r="CV153" s="12">
        <v>24</v>
      </c>
      <c r="CW153" s="43">
        <v>62</v>
      </c>
      <c r="CX153" s="44">
        <f>'[1]Группа 3'!DW66</f>
        <v>4.142857142857142</v>
      </c>
      <c r="CY153" s="45"/>
      <c r="CZ153" s="45"/>
      <c r="DA153" s="45"/>
      <c r="DB153" s="45"/>
      <c r="DC153" s="46"/>
      <c r="DD153" t="s">
        <v>16</v>
      </c>
      <c r="DE153" s="12">
        <v>21</v>
      </c>
      <c r="DF153" s="12">
        <v>24</v>
      </c>
      <c r="DG153" s="84">
        <v>62</v>
      </c>
      <c r="DH153" s="85">
        <f>'[1]Группа 3'!EL66</f>
        <v>4.142857142857142</v>
      </c>
      <c r="DI153" t="s">
        <v>16</v>
      </c>
      <c r="DJ153" s="12">
        <v>21</v>
      </c>
      <c r="DK153" s="12">
        <v>24</v>
      </c>
      <c r="DL153" s="43">
        <v>62</v>
      </c>
      <c r="DM153" s="44">
        <f>'[1]Группа 3'!EV66</f>
        <v>4.142857142857142</v>
      </c>
      <c r="DN153" s="45"/>
      <c r="DO153" s="45"/>
      <c r="DP153" s="45"/>
      <c r="DQ153" s="45"/>
      <c r="DR153" s="46"/>
      <c r="DS153" s="45"/>
      <c r="DT153" s="45"/>
      <c r="DU153" s="45"/>
      <c r="DV153" s="45"/>
      <c r="DW153" s="46"/>
      <c r="DX153" s="45"/>
      <c r="DY153" s="45"/>
      <c r="DZ153" s="45"/>
      <c r="EA153" s="45"/>
      <c r="EB153" s="46"/>
      <c r="EC153" s="45"/>
      <c r="ED153" s="45"/>
      <c r="EE153" s="45"/>
      <c r="EF153" s="45"/>
      <c r="EG153" s="46"/>
      <c r="EH153" s="43"/>
      <c r="EI153" s="43"/>
      <c r="EJ153" s="43"/>
      <c r="EK153" s="43"/>
      <c r="EL153" s="44"/>
      <c r="EM153" s="45"/>
      <c r="EN153" s="45"/>
      <c r="EO153" s="45"/>
      <c r="EP153" s="45"/>
      <c r="EQ153" s="46"/>
      <c r="ER153" s="45"/>
      <c r="ES153" s="45"/>
      <c r="ET153" s="45"/>
      <c r="EU153" s="45"/>
      <c r="EV153" s="46"/>
      <c r="EW153" s="43"/>
      <c r="EX153" s="43"/>
      <c r="EY153" s="43"/>
      <c r="EZ153" s="43"/>
      <c r="FA153" s="44"/>
      <c r="FB153" s="45"/>
      <c r="FC153" s="45"/>
      <c r="FD153" s="45"/>
      <c r="FE153" s="45"/>
      <c r="FF153" s="46"/>
      <c r="FG153" s="45"/>
      <c r="FH153" s="45"/>
      <c r="FI153" s="45"/>
      <c r="FJ153" s="45"/>
      <c r="FK153" s="46"/>
      <c r="FL153"/>
      <c r="FM153" s="12"/>
      <c r="FN153" s="12"/>
      <c r="FO153" s="43"/>
      <c r="FP153" s="44"/>
      <c r="FQ153"/>
      <c r="FR153" s="12"/>
      <c r="FS153" s="12"/>
      <c r="FT153" s="43"/>
      <c r="FU153" s="44"/>
      <c r="FV153" s="45"/>
      <c r="FW153" s="45"/>
      <c r="FX153" s="45"/>
      <c r="FY153" s="45"/>
      <c r="FZ153" s="46"/>
      <c r="GA153" s="45"/>
      <c r="GB153" s="45"/>
      <c r="GC153" s="45"/>
      <c r="GD153" s="45"/>
      <c r="GE153" s="46"/>
      <c r="GF153" s="43"/>
      <c r="GG153" s="43"/>
      <c r="GH153" s="43"/>
      <c r="GI153" s="43"/>
      <c r="GJ153" s="44"/>
      <c r="GK153" s="43"/>
      <c r="GL153" s="43"/>
      <c r="GM153" s="43"/>
      <c r="GN153" s="43"/>
      <c r="GO153" s="44"/>
    </row>
    <row r="154" spans="1:197" s="35" customFormat="1" ht="14.25">
      <c r="A154" s="43">
        <v>3</v>
      </c>
      <c r="B154" s="43" t="s">
        <v>192</v>
      </c>
      <c r="C154"/>
      <c r="D154" s="12"/>
      <c r="E154" s="12"/>
      <c r="F154" s="43"/>
      <c r="G154" s="44"/>
      <c r="H154" s="45"/>
      <c r="I154" s="45"/>
      <c r="J154" s="45"/>
      <c r="K154" s="45"/>
      <c r="L154" s="46"/>
      <c r="M154" s="43"/>
      <c r="N154" s="43"/>
      <c r="O154" s="43"/>
      <c r="P154" s="43"/>
      <c r="Q154" s="44"/>
      <c r="R154" s="45"/>
      <c r="S154" s="45"/>
      <c r="T154" s="45"/>
      <c r="U154" s="45"/>
      <c r="V154" s="46"/>
      <c r="W154" s="45"/>
      <c r="X154" s="45"/>
      <c r="Y154" s="45"/>
      <c r="Z154" s="45"/>
      <c r="AA154" s="46"/>
      <c r="AB154" s="8"/>
      <c r="AC154" s="12"/>
      <c r="AD154" s="12"/>
      <c r="AE154" s="43"/>
      <c r="AF154" s="44"/>
      <c r="AG154" s="43"/>
      <c r="AH154" s="43"/>
      <c r="AI154" s="43"/>
      <c r="AJ154" s="43"/>
      <c r="AK154" s="44"/>
      <c r="AL154" s="43"/>
      <c r="AM154" s="43"/>
      <c r="AN154" s="43"/>
      <c r="AO154" s="43"/>
      <c r="AP154" s="44"/>
      <c r="AQ154" s="43"/>
      <c r="AR154" s="43"/>
      <c r="AS154" s="43"/>
      <c r="AT154" s="43"/>
      <c r="AU154" s="44"/>
      <c r="AV154" s="45"/>
      <c r="AW154" s="45"/>
      <c r="AX154" s="45"/>
      <c r="AY154" s="45"/>
      <c r="AZ154" s="46"/>
      <c r="BA154" s="43"/>
      <c r="BB154" s="43"/>
      <c r="BC154" s="43"/>
      <c r="BD154" s="43"/>
      <c r="BE154" s="44"/>
      <c r="BF154" s="45"/>
      <c r="BG154" s="45"/>
      <c r="BH154" s="45"/>
      <c r="BI154" s="45"/>
      <c r="BJ154" s="46"/>
      <c r="BK154" s="43"/>
      <c r="BL154" s="43"/>
      <c r="BM154" s="43"/>
      <c r="BN154" s="43"/>
      <c r="BO154" s="44"/>
      <c r="BP154" s="43"/>
      <c r="BQ154" s="43"/>
      <c r="BR154" s="43"/>
      <c r="BS154" s="43"/>
      <c r="BT154" s="44"/>
      <c r="BU154" s="43"/>
      <c r="BV154" s="43"/>
      <c r="BW154" s="43"/>
      <c r="BX154" s="43"/>
      <c r="BY154" s="44"/>
      <c r="BZ154" s="43"/>
      <c r="CA154" s="43"/>
      <c r="CB154" s="43"/>
      <c r="CC154" s="43"/>
      <c r="CD154" s="44"/>
      <c r="CE154" t="s">
        <v>193</v>
      </c>
      <c r="CF154" s="12">
        <v>17</v>
      </c>
      <c r="CG154" s="12">
        <v>20</v>
      </c>
      <c r="CH154" s="43">
        <v>66</v>
      </c>
      <c r="CI154" s="44">
        <f>'[1]Группа 3'!DM67</f>
        <v>4.176470588235294</v>
      </c>
      <c r="CJ154" s="45"/>
      <c r="CK154" s="45"/>
      <c r="CL154" s="45"/>
      <c r="CM154" s="45"/>
      <c r="CN154" s="46"/>
      <c r="CO154"/>
      <c r="CP154" s="12"/>
      <c r="CQ154" s="12"/>
      <c r="CR154" s="43"/>
      <c r="CS154" s="44"/>
      <c r="CT154" t="s">
        <v>16</v>
      </c>
      <c r="CU154" s="12">
        <v>17</v>
      </c>
      <c r="CV154" s="12">
        <v>20</v>
      </c>
      <c r="CW154" s="43">
        <v>66</v>
      </c>
      <c r="CX154" s="44">
        <f>'[1]Группа 3'!DW67</f>
        <v>4.176470588235294</v>
      </c>
      <c r="CY154" t="s">
        <v>16</v>
      </c>
      <c r="CZ154" s="12">
        <v>17</v>
      </c>
      <c r="DA154" s="12">
        <v>20</v>
      </c>
      <c r="DB154" s="43">
        <v>66</v>
      </c>
      <c r="DC154" s="44">
        <f>'[1]Группа 3'!EB67</f>
        <v>4.176470588235294</v>
      </c>
      <c r="DD154" t="s">
        <v>16</v>
      </c>
      <c r="DE154" s="12">
        <v>17</v>
      </c>
      <c r="DF154" s="12">
        <v>20</v>
      </c>
      <c r="DG154" s="84">
        <v>66</v>
      </c>
      <c r="DH154" s="85">
        <f>'[1]Группа 3'!EL67</f>
        <v>4.176470588235294</v>
      </c>
      <c r="DI154" t="s">
        <v>16</v>
      </c>
      <c r="DJ154" s="12">
        <v>17</v>
      </c>
      <c r="DK154" s="12">
        <v>20</v>
      </c>
      <c r="DL154" s="43">
        <v>66</v>
      </c>
      <c r="DM154" s="44">
        <f>'[1]Группа 3'!EV67</f>
        <v>4.176470588235294</v>
      </c>
      <c r="DN154" s="45"/>
      <c r="DO154" s="45"/>
      <c r="DP154" s="45"/>
      <c r="DQ154" s="45"/>
      <c r="DR154" s="46"/>
      <c r="DS154" s="45"/>
      <c r="DT154" s="45"/>
      <c r="DU154" s="45"/>
      <c r="DV154" s="45"/>
      <c r="DW154" s="46"/>
      <c r="DX154" s="45"/>
      <c r="DY154" s="45"/>
      <c r="DZ154" s="45"/>
      <c r="EA154" s="45"/>
      <c r="EB154" s="46"/>
      <c r="EC154" s="45"/>
      <c r="ED154" s="45"/>
      <c r="EE154" s="45"/>
      <c r="EF154" s="45"/>
      <c r="EG154" s="46"/>
      <c r="EH154" s="43"/>
      <c r="EI154" s="43"/>
      <c r="EJ154" s="43"/>
      <c r="EK154" s="43"/>
      <c r="EL154" s="44"/>
      <c r="EM154" s="45"/>
      <c r="EN154" s="45"/>
      <c r="EO154" s="45"/>
      <c r="EP154" s="45"/>
      <c r="EQ154" s="46"/>
      <c r="ER154" s="45"/>
      <c r="ES154" s="45"/>
      <c r="ET154" s="45"/>
      <c r="EU154" s="45"/>
      <c r="EV154" s="46"/>
      <c r="EW154" s="43"/>
      <c r="EX154" s="43"/>
      <c r="EY154" s="43"/>
      <c r="EZ154" s="43"/>
      <c r="FA154" s="44"/>
      <c r="FB154" s="45"/>
      <c r="FC154" s="45"/>
      <c r="FD154" s="45"/>
      <c r="FE154" s="45"/>
      <c r="FF154" s="46"/>
      <c r="FG154" s="45"/>
      <c r="FH154" s="45"/>
      <c r="FI154" s="45"/>
      <c r="FJ154" s="45"/>
      <c r="FK154" s="46"/>
      <c r="FL154"/>
      <c r="FM154" s="12"/>
      <c r="FN154" s="12"/>
      <c r="FO154" s="43"/>
      <c r="FP154" s="44"/>
      <c r="FQ154"/>
      <c r="FR154" s="12"/>
      <c r="FS154" s="12"/>
      <c r="FT154" s="43"/>
      <c r="FU154" s="44"/>
      <c r="FV154" s="45"/>
      <c r="FW154" s="45"/>
      <c r="FX154" s="45"/>
      <c r="FY154" s="45"/>
      <c r="FZ154" s="46"/>
      <c r="GA154" s="45"/>
      <c r="GB154" s="45"/>
      <c r="GC154" s="45"/>
      <c r="GD154" s="45"/>
      <c r="GE154" s="46"/>
      <c r="GF154" s="43"/>
      <c r="GG154" s="43"/>
      <c r="GH154" s="43"/>
      <c r="GI154" s="43"/>
      <c r="GJ154" s="44"/>
      <c r="GK154" s="43"/>
      <c r="GL154" s="43"/>
      <c r="GM154" s="43"/>
      <c r="GN154" s="43"/>
      <c r="GO154" s="44"/>
    </row>
    <row r="155" spans="1:197" s="35" customFormat="1" ht="14.25">
      <c r="A155" s="43">
        <v>1</v>
      </c>
      <c r="B155" s="43" t="s">
        <v>195</v>
      </c>
      <c r="C155"/>
      <c r="D155" s="12"/>
      <c r="E155" s="12"/>
      <c r="F155" s="43"/>
      <c r="G155" s="44"/>
      <c r="H155" s="45"/>
      <c r="I155" s="45"/>
      <c r="J155" s="45"/>
      <c r="K155" s="45"/>
      <c r="L155" s="46"/>
      <c r="M155" s="43"/>
      <c r="N155" s="43"/>
      <c r="O155" s="43"/>
      <c r="P155" s="43"/>
      <c r="Q155" s="44"/>
      <c r="R155" s="45"/>
      <c r="S155" s="45"/>
      <c r="T155" s="45"/>
      <c r="U155" s="45"/>
      <c r="V155" s="46"/>
      <c r="W155" s="45"/>
      <c r="X155" s="45"/>
      <c r="Y155" s="45"/>
      <c r="Z155" s="45"/>
      <c r="AA155" s="46"/>
      <c r="AB155" s="8"/>
      <c r="AC155" s="12"/>
      <c r="AD155" s="12"/>
      <c r="AE155" s="43"/>
      <c r="AF155" s="44"/>
      <c r="AG155" s="43"/>
      <c r="AH155" s="43"/>
      <c r="AI155" s="43"/>
      <c r="AJ155" s="43"/>
      <c r="AK155" s="44"/>
      <c r="AL155" s="43"/>
      <c r="AM155" s="43"/>
      <c r="AN155" s="43"/>
      <c r="AO155" s="43"/>
      <c r="AP155" s="44"/>
      <c r="AQ155" s="43"/>
      <c r="AR155" s="43"/>
      <c r="AS155" s="43"/>
      <c r="AT155" s="43"/>
      <c r="AU155" s="44"/>
      <c r="AV155" s="45"/>
      <c r="AW155" s="45"/>
      <c r="AX155" s="45"/>
      <c r="AY155" s="45"/>
      <c r="AZ155" s="46"/>
      <c r="BA155" s="43"/>
      <c r="BB155" s="43"/>
      <c r="BC155" s="43"/>
      <c r="BD155" s="43"/>
      <c r="BE155" s="44"/>
      <c r="BF155" s="45"/>
      <c r="BG155" s="45"/>
      <c r="BH155" s="45"/>
      <c r="BI155" s="45"/>
      <c r="BJ155" s="46"/>
      <c r="BK155" s="43"/>
      <c r="BL155" s="43"/>
      <c r="BM155" s="43"/>
      <c r="BN155" s="43"/>
      <c r="BO155" s="44"/>
      <c r="BP155" s="43"/>
      <c r="BQ155" s="43"/>
      <c r="BR155" s="43"/>
      <c r="BS155" s="43"/>
      <c r="BT155" s="44"/>
      <c r="BU155" s="43"/>
      <c r="BV155" s="43"/>
      <c r="BW155" s="43"/>
      <c r="BX155" s="43"/>
      <c r="BY155" s="44"/>
      <c r="BZ155" s="43"/>
      <c r="CA155" s="43"/>
      <c r="CB155" s="43"/>
      <c r="CC155" s="43"/>
      <c r="CD155" s="44"/>
      <c r="CE155"/>
      <c r="CF155" s="12"/>
      <c r="CG155" s="12"/>
      <c r="CH155" s="43"/>
      <c r="CI155" s="44"/>
      <c r="CJ155" s="45"/>
      <c r="CK155" s="45"/>
      <c r="CL155" s="45"/>
      <c r="CM155" s="45"/>
      <c r="CN155" s="46"/>
      <c r="CO155"/>
      <c r="CP155" s="12"/>
      <c r="CQ155" s="12"/>
      <c r="CR155" s="43"/>
      <c r="CS155" s="44"/>
      <c r="CT155"/>
      <c r="CU155" s="12"/>
      <c r="CV155" s="12"/>
      <c r="CW155" s="43"/>
      <c r="CX155" s="44"/>
      <c r="CY155"/>
      <c r="CZ155" s="12"/>
      <c r="DA155" s="12"/>
      <c r="DB155" s="43"/>
      <c r="DC155" s="44"/>
      <c r="DD155" s="45"/>
      <c r="DE155" s="45"/>
      <c r="DF155" s="45"/>
      <c r="DG155" s="45"/>
      <c r="DH155" s="46"/>
      <c r="DI155"/>
      <c r="DJ155" s="12"/>
      <c r="DK155" s="12"/>
      <c r="DL155" s="43"/>
      <c r="DM155" s="44"/>
      <c r="DN155" s="45"/>
      <c r="DO155" s="45"/>
      <c r="DP155" s="45"/>
      <c r="DQ155" s="45"/>
      <c r="DR155" s="46"/>
      <c r="DS155" s="45"/>
      <c r="DT155" s="45"/>
      <c r="DU155" s="45"/>
      <c r="DV155" s="45"/>
      <c r="DW155" s="46"/>
      <c r="DX155" s="45"/>
      <c r="DY155" s="45"/>
      <c r="DZ155" s="45"/>
      <c r="EA155" s="45"/>
      <c r="EB155" s="46"/>
      <c r="EC155" s="45"/>
      <c r="ED155" s="45"/>
      <c r="EE155" s="45"/>
      <c r="EF155" s="45"/>
      <c r="EG155" s="46"/>
      <c r="EH155" s="43"/>
      <c r="EI155" s="43"/>
      <c r="EJ155" s="43"/>
      <c r="EK155" s="43"/>
      <c r="EL155" s="44"/>
      <c r="EM155" s="45"/>
      <c r="EN155" s="45"/>
      <c r="EO155" s="45"/>
      <c r="EP155" s="45"/>
      <c r="EQ155" s="46"/>
      <c r="ER155" s="45"/>
      <c r="ES155" s="45"/>
      <c r="ET155" s="45"/>
      <c r="EU155" s="45"/>
      <c r="EV155" s="46"/>
      <c r="EW155" s="43"/>
      <c r="EX155" s="43"/>
      <c r="EY155" s="43"/>
      <c r="EZ155" s="43"/>
      <c r="FA155" s="44"/>
      <c r="FB155" s="45"/>
      <c r="FC155" s="45"/>
      <c r="FD155" s="45"/>
      <c r="FE155" s="45"/>
      <c r="FF155" s="46"/>
      <c r="FG155" s="45"/>
      <c r="FH155" s="45"/>
      <c r="FI155" s="45"/>
      <c r="FJ155" s="45"/>
      <c r="FK155" s="46"/>
      <c r="FL155"/>
      <c r="FM155" s="12"/>
      <c r="FN155" s="12"/>
      <c r="FO155" s="43"/>
      <c r="FP155" s="44"/>
      <c r="FQ155"/>
      <c r="FR155" s="12"/>
      <c r="FS155" s="12"/>
      <c r="FT155" s="43"/>
      <c r="FU155" s="44"/>
      <c r="FV155" s="7" t="s">
        <v>196</v>
      </c>
      <c r="FW155" s="12">
        <v>68</v>
      </c>
      <c r="FX155" s="12">
        <v>70</v>
      </c>
      <c r="FY155" s="43">
        <v>6</v>
      </c>
      <c r="FZ155" s="44">
        <f>'[1]Группа 1'!DR34</f>
        <v>2.0294117647058822</v>
      </c>
      <c r="GA155" s="45"/>
      <c r="GB155" s="45"/>
      <c r="GC155" s="45"/>
      <c r="GD155" s="45"/>
      <c r="GE155" s="46"/>
      <c r="GF155" s="43"/>
      <c r="GG155" s="43"/>
      <c r="GH155" s="43"/>
      <c r="GI155" s="43"/>
      <c r="GJ155" s="44"/>
      <c r="GK155" s="43"/>
      <c r="GL155" s="43"/>
      <c r="GM155" s="43"/>
      <c r="GN155" s="43"/>
      <c r="GO155" s="44"/>
    </row>
    <row r="156" spans="1:197" s="35" customFormat="1" ht="14.25">
      <c r="A156" s="43">
        <v>1</v>
      </c>
      <c r="B156" s="43" t="s">
        <v>162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6"/>
      <c r="M156" s="43"/>
      <c r="N156" s="43"/>
      <c r="O156" s="43"/>
      <c r="P156" s="43"/>
      <c r="Q156" s="44"/>
      <c r="R156" s="45"/>
      <c r="S156" s="45"/>
      <c r="T156" s="45"/>
      <c r="U156" s="45"/>
      <c r="V156" s="46"/>
      <c r="W156" s="45"/>
      <c r="X156" s="45"/>
      <c r="Y156" s="45"/>
      <c r="Z156" s="45"/>
      <c r="AA156" s="46"/>
      <c r="AB156" s="7" t="s">
        <v>163</v>
      </c>
      <c r="AC156" s="12">
        <v>6</v>
      </c>
      <c r="AD156" s="12">
        <v>20</v>
      </c>
      <c r="AE156" s="43">
        <v>69</v>
      </c>
      <c r="AF156" s="44">
        <f>'[1]Группа 1'!V31</f>
        <v>4.333333333333334</v>
      </c>
      <c r="AG156" s="43"/>
      <c r="AH156" s="43"/>
      <c r="AI156" s="43"/>
      <c r="AJ156" s="43"/>
      <c r="AK156" s="44"/>
      <c r="AL156" s="43"/>
      <c r="AM156" s="43"/>
      <c r="AN156" s="43"/>
      <c r="AO156" s="43"/>
      <c r="AP156" s="44"/>
      <c r="AQ156" s="43"/>
      <c r="AR156" s="43"/>
      <c r="AS156" s="43"/>
      <c r="AT156" s="43"/>
      <c r="AU156" s="44"/>
      <c r="AV156" s="45"/>
      <c r="AW156" s="45"/>
      <c r="AX156" s="45"/>
      <c r="AY156" s="45"/>
      <c r="AZ156" s="46"/>
      <c r="BA156" s="43"/>
      <c r="BB156" s="43"/>
      <c r="BC156" s="43"/>
      <c r="BD156" s="43"/>
      <c r="BE156" s="44"/>
      <c r="BF156" s="45"/>
      <c r="BG156" s="45"/>
      <c r="BH156" s="45"/>
      <c r="BI156" s="45"/>
      <c r="BJ156" s="46"/>
      <c r="BK156" s="43"/>
      <c r="BL156" s="43"/>
      <c r="BM156" s="43"/>
      <c r="BN156" s="43"/>
      <c r="BO156" s="44"/>
      <c r="BP156" s="43"/>
      <c r="BQ156" s="43"/>
      <c r="BR156" s="43"/>
      <c r="BS156" s="43"/>
      <c r="BT156" s="44"/>
      <c r="BU156" s="43"/>
      <c r="BV156" s="43"/>
      <c r="BW156" s="43"/>
      <c r="BX156" s="43"/>
      <c r="BY156" s="44"/>
      <c r="BZ156" s="54" t="s">
        <v>164</v>
      </c>
      <c r="CA156" s="6">
        <v>1</v>
      </c>
      <c r="CB156" s="6">
        <v>1</v>
      </c>
      <c r="CC156" s="45">
        <v>7</v>
      </c>
      <c r="CD156" s="46">
        <f>'[1]Группа 1'!AZ31</f>
        <v>2.3</v>
      </c>
      <c r="CE156" s="45"/>
      <c r="CF156" s="45"/>
      <c r="CG156" s="45"/>
      <c r="CH156" s="45"/>
      <c r="CI156" s="46"/>
      <c r="CJ156" s="45"/>
      <c r="CK156" s="45"/>
      <c r="CL156" s="45"/>
      <c r="CM156" s="45"/>
      <c r="CN156" s="46"/>
      <c r="CO156" s="45"/>
      <c r="CP156" s="45"/>
      <c r="CQ156" s="45"/>
      <c r="CR156" s="45"/>
      <c r="CS156" s="46"/>
      <c r="CT156" s="45"/>
      <c r="CU156" s="45"/>
      <c r="CV156" s="45"/>
      <c r="CW156" s="45"/>
      <c r="CX156" s="46"/>
      <c r="CY156" s="45"/>
      <c r="CZ156" s="45"/>
      <c r="DA156" s="45"/>
      <c r="DB156" s="45"/>
      <c r="DC156" s="46"/>
      <c r="DD156" s="45"/>
      <c r="DE156" s="45"/>
      <c r="DF156" s="45"/>
      <c r="DG156" s="45"/>
      <c r="DH156" s="46"/>
      <c r="DI156" s="45"/>
      <c r="DJ156" s="45"/>
      <c r="DK156" s="45"/>
      <c r="DL156" s="45"/>
      <c r="DM156" s="46"/>
      <c r="DN156" s="45"/>
      <c r="DO156" s="45"/>
      <c r="DP156" s="45"/>
      <c r="DQ156" s="45"/>
      <c r="DR156" s="46"/>
      <c r="DS156" s="45"/>
      <c r="DT156" s="45"/>
      <c r="DU156" s="45"/>
      <c r="DV156" s="45"/>
      <c r="DW156" s="46"/>
      <c r="DX156" s="45"/>
      <c r="DY156" s="45"/>
      <c r="DZ156" s="45"/>
      <c r="EA156" s="45"/>
      <c r="EB156" s="46"/>
      <c r="EC156" s="45"/>
      <c r="ED156" s="45"/>
      <c r="EE156" s="45"/>
      <c r="EF156" s="45"/>
      <c r="EG156" s="46"/>
      <c r="EH156" s="43"/>
      <c r="EI156" s="43"/>
      <c r="EJ156" s="43"/>
      <c r="EK156" s="43"/>
      <c r="EL156" s="44"/>
      <c r="EM156" s="45"/>
      <c r="EN156" s="45"/>
      <c r="EO156" s="45"/>
      <c r="EP156" s="45"/>
      <c r="EQ156" s="46"/>
      <c r="ER156" s="45"/>
      <c r="ES156" s="45"/>
      <c r="ET156" s="45"/>
      <c r="EU156" s="45"/>
      <c r="EV156" s="46"/>
      <c r="EW156" s="43"/>
      <c r="EX156" s="43"/>
      <c r="EY156" s="43"/>
      <c r="EZ156" s="43"/>
      <c r="FA156" s="44"/>
      <c r="FB156" s="45"/>
      <c r="FC156" s="45"/>
      <c r="FD156" s="45"/>
      <c r="FE156" s="45"/>
      <c r="FF156" s="46"/>
      <c r="FG156" s="45"/>
      <c r="FH156" s="45"/>
      <c r="FI156" s="45"/>
      <c r="FJ156" s="45"/>
      <c r="FK156" s="46"/>
      <c r="FL156" s="45"/>
      <c r="FM156" s="45"/>
      <c r="FN156" s="45"/>
      <c r="FO156" s="45"/>
      <c r="FP156" s="46"/>
      <c r="FQ156" s="43"/>
      <c r="FR156" s="43"/>
      <c r="FS156" s="43"/>
      <c r="FT156" s="43"/>
      <c r="FU156" s="44"/>
      <c r="FV156" s="45"/>
      <c r="FW156" s="45"/>
      <c r="FX156" s="45"/>
      <c r="FY156" s="45"/>
      <c r="FZ156" s="46"/>
      <c r="GA156" s="45"/>
      <c r="GB156" s="45"/>
      <c r="GC156" s="45"/>
      <c r="GD156" s="45"/>
      <c r="GE156" s="46"/>
      <c r="GF156" s="43"/>
      <c r="GG156" s="43"/>
      <c r="GH156" s="43"/>
      <c r="GI156" s="43"/>
      <c r="GJ156" s="44"/>
      <c r="GK156" s="43"/>
      <c r="GL156" s="43"/>
      <c r="GM156" s="43"/>
      <c r="GN156" s="43"/>
      <c r="GO156" s="44"/>
    </row>
    <row r="157" spans="1:197" s="35" customFormat="1" ht="14.25">
      <c r="A157" s="43">
        <v>1</v>
      </c>
      <c r="B157" s="43" t="s">
        <v>221</v>
      </c>
      <c r="C157" s="7" t="s">
        <v>110</v>
      </c>
      <c r="D157" s="12">
        <v>17</v>
      </c>
      <c r="E157" s="12">
        <v>38</v>
      </c>
      <c r="F157" s="43">
        <v>143</v>
      </c>
      <c r="G157" s="44">
        <f>'[1]Группа 1'!G32</f>
        <v>3.235294117647059</v>
      </c>
      <c r="H157" s="45"/>
      <c r="I157" s="45"/>
      <c r="J157" s="45"/>
      <c r="K157" s="45"/>
      <c r="L157" s="46"/>
      <c r="M157" s="43"/>
      <c r="N157" s="43"/>
      <c r="O157" s="43"/>
      <c r="P157" s="43"/>
      <c r="Q157" s="44"/>
      <c r="R157" s="45"/>
      <c r="S157" s="45"/>
      <c r="T157" s="45"/>
      <c r="U157" s="45"/>
      <c r="V157" s="46"/>
      <c r="W157" s="45"/>
      <c r="X157" s="45"/>
      <c r="Y157" s="45"/>
      <c r="Z157" s="45"/>
      <c r="AA157" s="46"/>
      <c r="AB157" s="7"/>
      <c r="AC157" s="12"/>
      <c r="AD157" s="12"/>
      <c r="AE157" s="43"/>
      <c r="AF157" s="44"/>
      <c r="AG157" s="43"/>
      <c r="AH157" s="43"/>
      <c r="AI157" s="43"/>
      <c r="AJ157" s="43"/>
      <c r="AK157" s="44"/>
      <c r="AL157" s="43"/>
      <c r="AM157" s="43"/>
      <c r="AN157" s="43"/>
      <c r="AO157" s="43"/>
      <c r="AP157" s="44"/>
      <c r="AQ157" s="43"/>
      <c r="AR157" s="43"/>
      <c r="AS157" s="43"/>
      <c r="AT157" s="43"/>
      <c r="AU157" s="44"/>
      <c r="AV157" s="45"/>
      <c r="AW157" s="45"/>
      <c r="AX157" s="45"/>
      <c r="AY157" s="45"/>
      <c r="AZ157" s="46"/>
      <c r="BA157" s="43"/>
      <c r="BB157" s="43"/>
      <c r="BC157" s="43"/>
      <c r="BD157" s="43"/>
      <c r="BE157" s="44"/>
      <c r="BF157" s="45"/>
      <c r="BG157" s="45"/>
      <c r="BH157" s="45"/>
      <c r="BI157" s="45"/>
      <c r="BJ157" s="46"/>
      <c r="BK157" s="43"/>
      <c r="BL157" s="43"/>
      <c r="BM157" s="43"/>
      <c r="BN157" s="43"/>
      <c r="BO157" s="44"/>
      <c r="BP157" s="43"/>
      <c r="BQ157" s="43"/>
      <c r="BR157" s="43"/>
      <c r="BS157" s="43"/>
      <c r="BT157" s="44"/>
      <c r="BU157" s="43"/>
      <c r="BV157" s="43"/>
      <c r="BW157" s="43"/>
      <c r="BX157" s="43"/>
      <c r="BY157" s="44"/>
      <c r="BZ157" s="54"/>
      <c r="CA157" s="6"/>
      <c r="CB157" s="6"/>
      <c r="CC157" s="45"/>
      <c r="CD157" s="46"/>
      <c r="CE157" s="45"/>
      <c r="CF157" s="45"/>
      <c r="CG157" s="45"/>
      <c r="CH157" s="45"/>
      <c r="CI157" s="46"/>
      <c r="CJ157" s="45"/>
      <c r="CK157" s="45"/>
      <c r="CL157" s="45"/>
      <c r="CM157" s="45"/>
      <c r="CN157" s="46"/>
      <c r="CO157" s="45"/>
      <c r="CP157" s="45"/>
      <c r="CQ157" s="45"/>
      <c r="CR157" s="45"/>
      <c r="CS157" s="46"/>
      <c r="CT157" s="45"/>
      <c r="CU157" s="45"/>
      <c r="CV157" s="45"/>
      <c r="CW157" s="45"/>
      <c r="CX157" s="46"/>
      <c r="CY157" s="45"/>
      <c r="CZ157" s="45"/>
      <c r="DA157" s="45"/>
      <c r="DB157" s="45"/>
      <c r="DC157" s="46"/>
      <c r="DD157" s="45"/>
      <c r="DE157" s="45"/>
      <c r="DF157" s="45"/>
      <c r="DG157" s="45"/>
      <c r="DH157" s="46"/>
      <c r="DI157" s="45"/>
      <c r="DJ157" s="45"/>
      <c r="DK157" s="45"/>
      <c r="DL157" s="45"/>
      <c r="DM157" s="46"/>
      <c r="DN157" s="45"/>
      <c r="DO157" s="45"/>
      <c r="DP157" s="45"/>
      <c r="DQ157" s="45"/>
      <c r="DR157" s="46"/>
      <c r="DS157" s="45"/>
      <c r="DT157" s="45"/>
      <c r="DU157" s="45"/>
      <c r="DV157" s="45"/>
      <c r="DW157" s="46"/>
      <c r="DX157" s="45"/>
      <c r="DY157" s="45"/>
      <c r="DZ157" s="45"/>
      <c r="EA157" s="45"/>
      <c r="EB157" s="46"/>
      <c r="EC157" s="45"/>
      <c r="ED157" s="45"/>
      <c r="EE157" s="45"/>
      <c r="EF157" s="45"/>
      <c r="EG157" s="46"/>
      <c r="EH157" s="43"/>
      <c r="EI157" s="43"/>
      <c r="EJ157" s="43"/>
      <c r="EK157" s="43"/>
      <c r="EL157" s="44"/>
      <c r="EM157" s="45"/>
      <c r="EN157" s="45"/>
      <c r="EO157" s="45"/>
      <c r="EP157" s="45"/>
      <c r="EQ157" s="46"/>
      <c r="ER157" s="45"/>
      <c r="ES157" s="45"/>
      <c r="ET157" s="45"/>
      <c r="EU157" s="45"/>
      <c r="EV157" s="46"/>
      <c r="EW157" s="43"/>
      <c r="EX157" s="43"/>
      <c r="EY157" s="43"/>
      <c r="EZ157" s="43"/>
      <c r="FA157" s="44"/>
      <c r="FB157" s="45"/>
      <c r="FC157" s="45"/>
      <c r="FD157" s="45"/>
      <c r="FE157" s="45"/>
      <c r="FF157" s="46"/>
      <c r="FG157" s="45"/>
      <c r="FH157" s="45"/>
      <c r="FI157" s="45"/>
      <c r="FJ157" s="45"/>
      <c r="FK157" s="46"/>
      <c r="FL157" s="45"/>
      <c r="FM157" s="45"/>
      <c r="FN157" s="45"/>
      <c r="FO157" s="45"/>
      <c r="FP157" s="46"/>
      <c r="FQ157" s="43"/>
      <c r="FR157" s="43"/>
      <c r="FS157" s="43"/>
      <c r="FT157" s="43"/>
      <c r="FU157" s="44"/>
      <c r="FV157" s="45"/>
      <c r="FW157" s="45"/>
      <c r="FX157" s="45"/>
      <c r="FY157" s="45"/>
      <c r="FZ157" s="46"/>
      <c r="GA157" s="45"/>
      <c r="GB157" s="45"/>
      <c r="GC157" s="45"/>
      <c r="GD157" s="45"/>
      <c r="GE157" s="46"/>
      <c r="GF157" s="43"/>
      <c r="GG157" s="43"/>
      <c r="GH157" s="43"/>
      <c r="GI157" s="43"/>
      <c r="GJ157" s="44"/>
      <c r="GK157" s="43"/>
      <c r="GL157" s="43"/>
      <c r="GM157" s="43"/>
      <c r="GN157" s="43"/>
      <c r="GO157" s="44"/>
    </row>
    <row r="158" spans="1:197" s="35" customFormat="1" ht="14.25">
      <c r="A158" s="43">
        <v>1</v>
      </c>
      <c r="B158" s="43" t="s">
        <v>218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6"/>
      <c r="M158" s="43"/>
      <c r="N158" s="43"/>
      <c r="O158" s="43"/>
      <c r="P158" s="43"/>
      <c r="Q158" s="44"/>
      <c r="R158" s="55" t="s">
        <v>219</v>
      </c>
      <c r="S158" s="12">
        <v>13</v>
      </c>
      <c r="T158" s="12">
        <v>19</v>
      </c>
      <c r="U158" s="43">
        <v>21</v>
      </c>
      <c r="V158" s="44">
        <f>'[1]Группа 1'!L33</f>
        <v>2.4615384615384617</v>
      </c>
      <c r="W158" s="45"/>
      <c r="X158" s="45"/>
      <c r="Y158" s="45"/>
      <c r="Z158" s="45"/>
      <c r="AA158" s="46"/>
      <c r="AB158" s="54" t="s">
        <v>220</v>
      </c>
      <c r="AC158" s="6">
        <v>1</v>
      </c>
      <c r="AD158" s="6">
        <v>14</v>
      </c>
      <c r="AE158" s="45">
        <v>61</v>
      </c>
      <c r="AF158" s="46">
        <f>'[1]Группа 1'!V33</f>
        <v>19.2</v>
      </c>
      <c r="AG158" s="43"/>
      <c r="AH158" s="43"/>
      <c r="AI158" s="43"/>
      <c r="AJ158" s="43"/>
      <c r="AK158" s="44"/>
      <c r="AL158" s="43"/>
      <c r="AM158" s="43"/>
      <c r="AN158" s="43"/>
      <c r="AO158" s="43"/>
      <c r="AP158" s="44"/>
      <c r="AQ158" s="43"/>
      <c r="AR158" s="43"/>
      <c r="AS158" s="43"/>
      <c r="AT158" s="43"/>
      <c r="AU158" s="44"/>
      <c r="AV158" s="45"/>
      <c r="AW158" s="45"/>
      <c r="AX158" s="45"/>
      <c r="AY158" s="45"/>
      <c r="AZ158" s="46"/>
      <c r="BA158" s="43"/>
      <c r="BB158" s="43"/>
      <c r="BC158" s="43"/>
      <c r="BD158" s="43"/>
      <c r="BE158" s="44"/>
      <c r="BF158" s="45"/>
      <c r="BG158" s="45"/>
      <c r="BH158" s="45"/>
      <c r="BI158" s="45"/>
      <c r="BJ158" s="46"/>
      <c r="BK158" s="43"/>
      <c r="BL158" s="43"/>
      <c r="BM158" s="43"/>
      <c r="BN158" s="43"/>
      <c r="BO158" s="44"/>
      <c r="BP158" s="43"/>
      <c r="BQ158" s="43"/>
      <c r="BR158" s="43"/>
      <c r="BS158" s="43"/>
      <c r="BT158" s="44"/>
      <c r="BU158" s="43"/>
      <c r="BV158" s="43"/>
      <c r="BW158" s="43"/>
      <c r="BX158" s="43"/>
      <c r="BY158" s="44"/>
      <c r="BZ158" s="54"/>
      <c r="CA158" s="6"/>
      <c r="CB158" s="6"/>
      <c r="CC158" s="45"/>
      <c r="CD158" s="46"/>
      <c r="CE158" s="45"/>
      <c r="CF158" s="45"/>
      <c r="CG158" s="45"/>
      <c r="CH158" s="45"/>
      <c r="CI158" s="46"/>
      <c r="CJ158" s="45"/>
      <c r="CK158" s="45"/>
      <c r="CL158" s="45"/>
      <c r="CM158" s="45"/>
      <c r="CN158" s="46"/>
      <c r="CO158" s="45"/>
      <c r="CP158" s="45"/>
      <c r="CQ158" s="45"/>
      <c r="CR158" s="45"/>
      <c r="CS158" s="46"/>
      <c r="CT158" s="45"/>
      <c r="CU158" s="45"/>
      <c r="CV158" s="45"/>
      <c r="CW158" s="45"/>
      <c r="CX158" s="46"/>
      <c r="CY158" s="45"/>
      <c r="CZ158" s="45"/>
      <c r="DA158" s="45"/>
      <c r="DB158" s="45"/>
      <c r="DC158" s="46"/>
      <c r="DD158" s="45"/>
      <c r="DE158" s="45"/>
      <c r="DF158" s="45"/>
      <c r="DG158" s="45"/>
      <c r="DH158" s="46"/>
      <c r="DI158" s="45"/>
      <c r="DJ158" s="45"/>
      <c r="DK158" s="45"/>
      <c r="DL158" s="45"/>
      <c r="DM158" s="46"/>
      <c r="DN158" s="45"/>
      <c r="DO158" s="45"/>
      <c r="DP158" s="45"/>
      <c r="DQ158" s="45"/>
      <c r="DR158" s="46"/>
      <c r="DS158" s="45"/>
      <c r="DT158" s="45"/>
      <c r="DU158" s="45"/>
      <c r="DV158" s="45"/>
      <c r="DW158" s="46"/>
      <c r="DX158" s="45"/>
      <c r="DY158" s="45"/>
      <c r="DZ158" s="45"/>
      <c r="EA158" s="45"/>
      <c r="EB158" s="46"/>
      <c r="EC158" s="45"/>
      <c r="ED158" s="45"/>
      <c r="EE158" s="45"/>
      <c r="EF158" s="45"/>
      <c r="EG158" s="46"/>
      <c r="EH158" s="43"/>
      <c r="EI158" s="43"/>
      <c r="EJ158" s="43"/>
      <c r="EK158" s="43"/>
      <c r="EL158" s="44"/>
      <c r="EM158" s="45"/>
      <c r="EN158" s="45"/>
      <c r="EO158" s="45"/>
      <c r="EP158" s="45"/>
      <c r="EQ158" s="46"/>
      <c r="ER158" s="45"/>
      <c r="ES158" s="45"/>
      <c r="ET158" s="45"/>
      <c r="EU158" s="45"/>
      <c r="EV158" s="46"/>
      <c r="EW158" s="43"/>
      <c r="EX158" s="43"/>
      <c r="EY158" s="43"/>
      <c r="EZ158" s="43"/>
      <c r="FA158" s="44"/>
      <c r="FB158" s="45"/>
      <c r="FC158" s="45"/>
      <c r="FD158" s="45"/>
      <c r="FE158" s="45"/>
      <c r="FF158" s="46"/>
      <c r="FG158" s="45"/>
      <c r="FH158" s="45"/>
      <c r="FI158" s="45"/>
      <c r="FJ158" s="45"/>
      <c r="FK158" s="46"/>
      <c r="FL158" s="45"/>
      <c r="FM158" s="45"/>
      <c r="FN158" s="45"/>
      <c r="FO158" s="45"/>
      <c r="FP158" s="46"/>
      <c r="FQ158" s="43"/>
      <c r="FR158" s="43"/>
      <c r="FS158" s="43"/>
      <c r="FT158" s="43"/>
      <c r="FU158" s="44"/>
      <c r="FV158" s="45"/>
      <c r="FW158" s="45"/>
      <c r="FX158" s="45"/>
      <c r="FY158" s="45"/>
      <c r="FZ158" s="46"/>
      <c r="GA158" s="45"/>
      <c r="GB158" s="45"/>
      <c r="GC158" s="45"/>
      <c r="GD158" s="45"/>
      <c r="GE158" s="46"/>
      <c r="GF158" s="43"/>
      <c r="GG158" s="43"/>
      <c r="GH158" s="43"/>
      <c r="GI158" s="43"/>
      <c r="GJ158" s="44"/>
      <c r="GK158" s="43"/>
      <c r="GL158" s="43"/>
      <c r="GM158" s="43"/>
      <c r="GN158" s="43"/>
      <c r="GO158" s="44"/>
    </row>
    <row r="159" spans="1:197" s="35" customFormat="1" ht="14.25">
      <c r="A159" s="43">
        <v>4</v>
      </c>
      <c r="B159" s="43" t="s">
        <v>259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6"/>
      <c r="M159" s="43"/>
      <c r="N159" s="43"/>
      <c r="O159" s="43"/>
      <c r="P159" s="43"/>
      <c r="Q159" s="44"/>
      <c r="R159" s="55"/>
      <c r="S159" s="12"/>
      <c r="T159" s="12"/>
      <c r="U159" s="43"/>
      <c r="V159" s="44"/>
      <c r="W159" s="45"/>
      <c r="X159" s="45"/>
      <c r="Y159" s="45"/>
      <c r="Z159" s="45"/>
      <c r="AA159" s="46"/>
      <c r="AB159" s="7" t="s">
        <v>160</v>
      </c>
      <c r="AC159" s="12">
        <v>26</v>
      </c>
      <c r="AD159" s="12">
        <v>37</v>
      </c>
      <c r="AE159" s="43">
        <v>18</v>
      </c>
      <c r="AF159" s="44">
        <f>'[1]Группа 4'!AA14</f>
        <v>5.423076923076923</v>
      </c>
      <c r="AG159" s="43"/>
      <c r="AH159" s="43"/>
      <c r="AI159" s="43"/>
      <c r="AJ159" s="43"/>
      <c r="AK159" s="44"/>
      <c r="AL159" s="43"/>
      <c r="AM159" s="43"/>
      <c r="AN159" s="43"/>
      <c r="AO159" s="43"/>
      <c r="AP159" s="44"/>
      <c r="AQ159" s="43"/>
      <c r="AR159" s="43"/>
      <c r="AS159" s="43"/>
      <c r="AT159" s="43"/>
      <c r="AU159" s="44"/>
      <c r="AV159" s="45"/>
      <c r="AW159" s="45"/>
      <c r="AX159" s="45"/>
      <c r="AY159" s="45"/>
      <c r="AZ159" s="46"/>
      <c r="BA159" s="43"/>
      <c r="BB159" s="43"/>
      <c r="BC159" s="43"/>
      <c r="BD159" s="43"/>
      <c r="BE159" s="44"/>
      <c r="BF159" s="45"/>
      <c r="BG159" s="45"/>
      <c r="BH159" s="45"/>
      <c r="BI159" s="45"/>
      <c r="BJ159" s="46"/>
      <c r="BK159" s="43"/>
      <c r="BL159" s="43"/>
      <c r="BM159" s="43"/>
      <c r="BN159" s="43"/>
      <c r="BO159" s="44"/>
      <c r="BP159" s="43"/>
      <c r="BQ159" s="43"/>
      <c r="BR159" s="43"/>
      <c r="BS159" s="43"/>
      <c r="BT159" s="44"/>
      <c r="BU159" s="43"/>
      <c r="BV159" s="43"/>
      <c r="BW159" s="43"/>
      <c r="BX159" s="43"/>
      <c r="BY159" s="44"/>
      <c r="BZ159" s="54"/>
      <c r="CA159" s="6"/>
      <c r="CB159" s="6"/>
      <c r="CC159" s="45"/>
      <c r="CD159" s="46"/>
      <c r="CE159" s="45"/>
      <c r="CF159" s="45"/>
      <c r="CG159" s="45"/>
      <c r="CH159" s="45"/>
      <c r="CI159" s="46"/>
      <c r="CJ159" s="45"/>
      <c r="CK159" s="45"/>
      <c r="CL159" s="45"/>
      <c r="CM159" s="45"/>
      <c r="CN159" s="46"/>
      <c r="CO159" s="45"/>
      <c r="CP159" s="45"/>
      <c r="CQ159" s="45"/>
      <c r="CR159" s="45"/>
      <c r="CS159" s="46"/>
      <c r="CT159" s="45"/>
      <c r="CU159" s="45"/>
      <c r="CV159" s="45"/>
      <c r="CW159" s="45"/>
      <c r="CX159" s="46"/>
      <c r="CY159" s="45"/>
      <c r="CZ159" s="45"/>
      <c r="DA159" s="45"/>
      <c r="DB159" s="45"/>
      <c r="DC159" s="46"/>
      <c r="DD159" s="45"/>
      <c r="DE159" s="45"/>
      <c r="DF159" s="45"/>
      <c r="DG159" s="45"/>
      <c r="DH159" s="46"/>
      <c r="DI159" s="45"/>
      <c r="DJ159" s="45"/>
      <c r="DK159" s="45"/>
      <c r="DL159" s="45"/>
      <c r="DM159" s="46"/>
      <c r="DN159" s="45"/>
      <c r="DO159" s="45"/>
      <c r="DP159" s="45"/>
      <c r="DQ159" s="45"/>
      <c r="DR159" s="46"/>
      <c r="DS159" s="45"/>
      <c r="DT159" s="45"/>
      <c r="DU159" s="45"/>
      <c r="DV159" s="45"/>
      <c r="DW159" s="46"/>
      <c r="DX159" s="45"/>
      <c r="DY159" s="45"/>
      <c r="DZ159" s="45"/>
      <c r="EA159" s="45"/>
      <c r="EB159" s="46"/>
      <c r="EC159" s="45"/>
      <c r="ED159" s="45"/>
      <c r="EE159" s="45"/>
      <c r="EF159" s="45"/>
      <c r="EG159" s="46"/>
      <c r="EH159" s="43"/>
      <c r="EI159" s="43"/>
      <c r="EJ159" s="43"/>
      <c r="EK159" s="43"/>
      <c r="EL159" s="44"/>
      <c r="EM159" s="45"/>
      <c r="EN159" s="45"/>
      <c r="EO159" s="45"/>
      <c r="EP159" s="45"/>
      <c r="EQ159" s="46"/>
      <c r="ER159" s="45"/>
      <c r="ES159" s="45"/>
      <c r="ET159" s="45"/>
      <c r="EU159" s="45"/>
      <c r="EV159" s="46"/>
      <c r="EW159" s="43"/>
      <c r="EX159" s="43"/>
      <c r="EY159" s="43"/>
      <c r="EZ159" s="43"/>
      <c r="FA159" s="44"/>
      <c r="FB159" s="7" t="s">
        <v>160</v>
      </c>
      <c r="FC159" s="12">
        <v>21</v>
      </c>
      <c r="FD159" s="12">
        <v>37</v>
      </c>
      <c r="FE159" s="43">
        <v>23</v>
      </c>
      <c r="FF159" s="44">
        <f>'[1]Группа 4'!AU14</f>
        <v>5.761904761904762</v>
      </c>
      <c r="FG159" s="45"/>
      <c r="FH159" s="45"/>
      <c r="FI159" s="45"/>
      <c r="FJ159" s="45"/>
      <c r="FK159" s="46"/>
      <c r="FL159" s="45"/>
      <c r="FM159" s="45"/>
      <c r="FN159" s="45"/>
      <c r="FO159" s="45"/>
      <c r="FP159" s="46"/>
      <c r="FQ159" s="43"/>
      <c r="FR159" s="43"/>
      <c r="FS159" s="43"/>
      <c r="FT159" s="43"/>
      <c r="FU159" s="44"/>
      <c r="FV159" s="45"/>
      <c r="FW159" s="45"/>
      <c r="FX159" s="45"/>
      <c r="FY159" s="45"/>
      <c r="FZ159" s="46"/>
      <c r="GA159" s="45"/>
      <c r="GB159" s="45"/>
      <c r="GC159" s="45"/>
      <c r="GD159" s="45"/>
      <c r="GE159" s="46"/>
      <c r="GF159" s="43"/>
      <c r="GG159" s="43"/>
      <c r="GH159" s="43"/>
      <c r="GI159" s="43"/>
      <c r="GJ159" s="44"/>
      <c r="GK159" s="43"/>
      <c r="GL159" s="43"/>
      <c r="GM159" s="43"/>
      <c r="GN159" s="43"/>
      <c r="GO159" s="44"/>
    </row>
    <row r="160" spans="1:197" s="35" customFormat="1" ht="14.25">
      <c r="A160" s="43">
        <v>4</v>
      </c>
      <c r="B160" s="43" t="s">
        <v>435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6"/>
      <c r="M160" s="43"/>
      <c r="N160" s="43"/>
      <c r="O160" s="43"/>
      <c r="P160" s="43"/>
      <c r="Q160" s="44"/>
      <c r="R160" s="55"/>
      <c r="S160" s="12"/>
      <c r="T160" s="12"/>
      <c r="U160" s="43"/>
      <c r="V160" s="44"/>
      <c r="W160" s="45"/>
      <c r="X160" s="45"/>
      <c r="Y160" s="45"/>
      <c r="Z160" s="45"/>
      <c r="AA160" s="46"/>
      <c r="AB160" t="s">
        <v>436</v>
      </c>
      <c r="AC160" s="12">
        <v>6</v>
      </c>
      <c r="AD160" s="12">
        <v>20</v>
      </c>
      <c r="AE160" s="43">
        <v>27</v>
      </c>
      <c r="AF160" s="44">
        <f>'[1]Группа 4'!AA15</f>
        <v>7.333333333333334</v>
      </c>
      <c r="AG160" s="43"/>
      <c r="AH160" s="43"/>
      <c r="AI160" s="43"/>
      <c r="AJ160" s="43"/>
      <c r="AK160" s="44"/>
      <c r="AL160" s="43"/>
      <c r="AM160" s="43"/>
      <c r="AN160" s="43"/>
      <c r="AO160" s="43"/>
      <c r="AP160" s="44"/>
      <c r="AQ160" s="43"/>
      <c r="AR160" s="43"/>
      <c r="AS160" s="43"/>
      <c r="AT160" s="43"/>
      <c r="AU160" s="44"/>
      <c r="AV160" s="45"/>
      <c r="AW160" s="45"/>
      <c r="AX160" s="45"/>
      <c r="AY160" s="45"/>
      <c r="AZ160" s="46"/>
      <c r="BA160" s="43"/>
      <c r="BB160" s="43"/>
      <c r="BC160" s="43"/>
      <c r="BD160" s="43"/>
      <c r="BE160" s="44"/>
      <c r="BF160" s="45"/>
      <c r="BG160" s="45"/>
      <c r="BH160" s="45"/>
      <c r="BI160" s="45"/>
      <c r="BJ160" s="46"/>
      <c r="BK160" s="43"/>
      <c r="BL160" s="43"/>
      <c r="BM160" s="43"/>
      <c r="BN160" s="43"/>
      <c r="BO160" s="44"/>
      <c r="BP160" s="43"/>
      <c r="BQ160" s="43"/>
      <c r="BR160" s="43"/>
      <c r="BS160" s="43"/>
      <c r="BT160" s="44"/>
      <c r="BU160" s="43"/>
      <c r="BV160" s="43"/>
      <c r="BW160" s="43"/>
      <c r="BX160" s="43"/>
      <c r="BY160" s="44"/>
      <c r="BZ160" s="54"/>
      <c r="CA160" s="6"/>
      <c r="CB160" s="6"/>
      <c r="CC160" s="45"/>
      <c r="CD160" s="46"/>
      <c r="CE160" s="45"/>
      <c r="CF160" s="45"/>
      <c r="CG160" s="45"/>
      <c r="CH160" s="45"/>
      <c r="CI160" s="46"/>
      <c r="CJ160" s="45"/>
      <c r="CK160" s="45"/>
      <c r="CL160" s="45"/>
      <c r="CM160" s="45"/>
      <c r="CN160" s="46"/>
      <c r="CO160" s="45"/>
      <c r="CP160" s="45"/>
      <c r="CQ160" s="45"/>
      <c r="CR160" s="45"/>
      <c r="CS160" s="46"/>
      <c r="CT160" s="45"/>
      <c r="CU160" s="45"/>
      <c r="CV160" s="45"/>
      <c r="CW160" s="45"/>
      <c r="CX160" s="46"/>
      <c r="CY160" s="45"/>
      <c r="CZ160" s="45"/>
      <c r="DA160" s="45"/>
      <c r="DB160" s="45"/>
      <c r="DC160" s="46"/>
      <c r="DD160" s="45"/>
      <c r="DE160" s="45"/>
      <c r="DF160" s="45"/>
      <c r="DG160" s="45"/>
      <c r="DH160" s="46"/>
      <c r="DI160" s="45"/>
      <c r="DJ160" s="45"/>
      <c r="DK160" s="45"/>
      <c r="DL160" s="45"/>
      <c r="DM160" s="46"/>
      <c r="DN160" s="45"/>
      <c r="DO160" s="45"/>
      <c r="DP160" s="45"/>
      <c r="DQ160" s="45"/>
      <c r="DR160" s="46"/>
      <c r="DS160" s="45"/>
      <c r="DT160" s="45"/>
      <c r="DU160" s="45"/>
      <c r="DV160" s="45"/>
      <c r="DW160" s="46"/>
      <c r="DX160" s="45"/>
      <c r="DY160" s="45"/>
      <c r="DZ160" s="45"/>
      <c r="EA160" s="45"/>
      <c r="EB160" s="46"/>
      <c r="EC160" s="45"/>
      <c r="ED160" s="45"/>
      <c r="EE160" s="45"/>
      <c r="EF160" s="45"/>
      <c r="EG160" s="46"/>
      <c r="EH160" s="43"/>
      <c r="EI160" s="43"/>
      <c r="EJ160" s="43"/>
      <c r="EK160" s="43"/>
      <c r="EL160" s="44"/>
      <c r="EM160" s="45"/>
      <c r="EN160" s="45"/>
      <c r="EO160" s="45"/>
      <c r="EP160" s="45"/>
      <c r="EQ160" s="46"/>
      <c r="ER160" s="45"/>
      <c r="ES160" s="45"/>
      <c r="ET160" s="45"/>
      <c r="EU160" s="45"/>
      <c r="EV160" s="46"/>
      <c r="EW160" s="43"/>
      <c r="EX160" s="43"/>
      <c r="EY160" s="43"/>
      <c r="EZ160" s="43"/>
      <c r="FA160" s="44"/>
      <c r="FB160" t="s">
        <v>436</v>
      </c>
      <c r="FC160" s="12">
        <v>17</v>
      </c>
      <c r="FD160" s="12">
        <v>20</v>
      </c>
      <c r="FE160" s="43">
        <v>10</v>
      </c>
      <c r="FF160" s="44">
        <f>'[1]Группа 4'!AU15</f>
        <v>5.176470588235294</v>
      </c>
      <c r="FG160" s="45"/>
      <c r="FH160" s="45"/>
      <c r="FI160" s="45"/>
      <c r="FJ160" s="45"/>
      <c r="FK160" s="46"/>
      <c r="FL160" s="45"/>
      <c r="FM160" s="45"/>
      <c r="FN160" s="45"/>
      <c r="FO160" s="45"/>
      <c r="FP160" s="46"/>
      <c r="FQ160" s="43"/>
      <c r="FR160" s="43"/>
      <c r="FS160" s="43"/>
      <c r="FT160" s="43"/>
      <c r="FU160" s="44"/>
      <c r="FV160" s="45"/>
      <c r="FW160" s="45"/>
      <c r="FX160" s="45"/>
      <c r="FY160" s="45"/>
      <c r="FZ160" s="46"/>
      <c r="GA160" s="45"/>
      <c r="GB160" s="45"/>
      <c r="GC160" s="45"/>
      <c r="GD160" s="45"/>
      <c r="GE160" s="46"/>
      <c r="GF160" s="43"/>
      <c r="GG160" s="43"/>
      <c r="GH160" s="43"/>
      <c r="GI160" s="43"/>
      <c r="GJ160" s="44"/>
      <c r="GK160" s="43"/>
      <c r="GL160" s="43"/>
      <c r="GM160" s="43"/>
      <c r="GN160" s="43"/>
      <c r="GO160" s="44"/>
    </row>
    <row r="161" spans="1:197" s="35" customFormat="1" ht="14.25">
      <c r="A161" s="43">
        <v>1</v>
      </c>
      <c r="B161" s="43" t="s">
        <v>238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6"/>
      <c r="M161" s="43"/>
      <c r="N161" s="43"/>
      <c r="O161" s="43"/>
      <c r="P161" s="43"/>
      <c r="Q161" s="44"/>
      <c r="R161" s="55"/>
      <c r="S161" s="12"/>
      <c r="T161" s="12"/>
      <c r="U161" s="43"/>
      <c r="V161" s="44"/>
      <c r="W161" s="45"/>
      <c r="X161" s="45"/>
      <c r="Y161" s="45"/>
      <c r="Z161" s="45"/>
      <c r="AA161" s="46"/>
      <c r="AB161" s="7" t="s">
        <v>160</v>
      </c>
      <c r="AC161" s="12">
        <v>52</v>
      </c>
      <c r="AD161" s="12">
        <v>105</v>
      </c>
      <c r="AE161" s="43">
        <v>98</v>
      </c>
      <c r="AF161" s="44">
        <f>'[1]Группа 1'!V35</f>
        <v>3.019230769230769</v>
      </c>
      <c r="AG161" s="43"/>
      <c r="AH161" s="43"/>
      <c r="AI161" s="43"/>
      <c r="AJ161" s="43"/>
      <c r="AK161" s="44"/>
      <c r="AL161" s="43"/>
      <c r="AM161" s="43"/>
      <c r="AN161" s="43"/>
      <c r="AO161" s="43"/>
      <c r="AP161" s="44"/>
      <c r="AQ161" s="43"/>
      <c r="AR161" s="43"/>
      <c r="AS161" s="43"/>
      <c r="AT161" s="43"/>
      <c r="AU161" s="44"/>
      <c r="AV161" s="45"/>
      <c r="AW161" s="45"/>
      <c r="AX161" s="45"/>
      <c r="AY161" s="45"/>
      <c r="AZ161" s="46"/>
      <c r="BA161" s="43"/>
      <c r="BB161" s="43"/>
      <c r="BC161" s="43"/>
      <c r="BD161" s="43"/>
      <c r="BE161" s="44"/>
      <c r="BF161" s="45"/>
      <c r="BG161" s="45"/>
      <c r="BH161" s="45"/>
      <c r="BI161" s="45"/>
      <c r="BJ161" s="46"/>
      <c r="BK161" s="43"/>
      <c r="BL161" s="43"/>
      <c r="BM161" s="43"/>
      <c r="BN161" s="43"/>
      <c r="BO161" s="44"/>
      <c r="BP161" s="43"/>
      <c r="BQ161" s="43"/>
      <c r="BR161" s="43"/>
      <c r="BS161" s="43"/>
      <c r="BT161" s="44"/>
      <c r="BU161" s="43"/>
      <c r="BV161" s="43"/>
      <c r="BW161" s="43"/>
      <c r="BX161" s="43"/>
      <c r="BY161" s="44"/>
      <c r="BZ161" s="54"/>
      <c r="CA161" s="6"/>
      <c r="CB161" s="6"/>
      <c r="CC161" s="45"/>
      <c r="CD161" s="46"/>
      <c r="CE161" s="45"/>
      <c r="CF161" s="45"/>
      <c r="CG161" s="45"/>
      <c r="CH161" s="45"/>
      <c r="CI161" s="46"/>
      <c r="CJ161" s="45"/>
      <c r="CK161" s="45"/>
      <c r="CL161" s="45"/>
      <c r="CM161" s="45"/>
      <c r="CN161" s="46"/>
      <c r="CO161" s="45"/>
      <c r="CP161" s="45"/>
      <c r="CQ161" s="45"/>
      <c r="CR161" s="45"/>
      <c r="CS161" s="46"/>
      <c r="CT161" s="45"/>
      <c r="CU161" s="45"/>
      <c r="CV161" s="45"/>
      <c r="CW161" s="45"/>
      <c r="CX161" s="46"/>
      <c r="CY161" s="45"/>
      <c r="CZ161" s="45"/>
      <c r="DA161" s="45"/>
      <c r="DB161" s="45"/>
      <c r="DC161" s="46"/>
      <c r="DD161" s="45"/>
      <c r="DE161" s="45"/>
      <c r="DF161" s="45"/>
      <c r="DG161" s="45"/>
      <c r="DH161" s="46"/>
      <c r="DI161" s="45"/>
      <c r="DJ161" s="45"/>
      <c r="DK161" s="45"/>
      <c r="DL161" s="45"/>
      <c r="DM161" s="46"/>
      <c r="DN161" s="45"/>
      <c r="DO161" s="45"/>
      <c r="DP161" s="45"/>
      <c r="DQ161" s="45"/>
      <c r="DR161" s="46"/>
      <c r="DS161" s="45"/>
      <c r="DT161" s="45"/>
      <c r="DU161" s="45"/>
      <c r="DV161" s="45"/>
      <c r="DW161" s="46"/>
      <c r="DX161" s="45"/>
      <c r="DY161" s="45"/>
      <c r="DZ161" s="45"/>
      <c r="EA161" s="45"/>
      <c r="EB161" s="46"/>
      <c r="EC161" s="45"/>
      <c r="ED161" s="45"/>
      <c r="EE161" s="45"/>
      <c r="EF161" s="45"/>
      <c r="EG161" s="46"/>
      <c r="EH161" s="43"/>
      <c r="EI161" s="43"/>
      <c r="EJ161" s="43"/>
      <c r="EK161" s="43"/>
      <c r="EL161" s="44"/>
      <c r="EM161" s="45"/>
      <c r="EN161" s="45"/>
      <c r="EO161" s="45"/>
      <c r="EP161" s="45"/>
      <c r="EQ161" s="46"/>
      <c r="ER161" s="45"/>
      <c r="ES161" s="45"/>
      <c r="ET161" s="45"/>
      <c r="EU161" s="45"/>
      <c r="EV161" s="46"/>
      <c r="EW161" s="43"/>
      <c r="EX161" s="43"/>
      <c r="EY161" s="43"/>
      <c r="EZ161" s="43"/>
      <c r="FA161" s="44"/>
      <c r="FB161" s="45"/>
      <c r="FC161" s="45"/>
      <c r="FD161" s="45"/>
      <c r="FE161" s="45"/>
      <c r="FF161" s="46"/>
      <c r="FG161" s="45"/>
      <c r="FH161" s="45"/>
      <c r="FI161" s="45"/>
      <c r="FJ161" s="45"/>
      <c r="FK161" s="46"/>
      <c r="FL161" s="45"/>
      <c r="FM161" s="45"/>
      <c r="FN161" s="45"/>
      <c r="FO161" s="45"/>
      <c r="FP161" s="46"/>
      <c r="FQ161" s="43"/>
      <c r="FR161" s="43"/>
      <c r="FS161" s="43"/>
      <c r="FT161" s="43"/>
      <c r="FU161" s="44"/>
      <c r="FV161" s="45"/>
      <c r="FW161" s="45"/>
      <c r="FX161" s="45"/>
      <c r="FY161" s="45"/>
      <c r="FZ161" s="46"/>
      <c r="GA161" s="45"/>
      <c r="GB161" s="45"/>
      <c r="GC161" s="45"/>
      <c r="GD161" s="45"/>
      <c r="GE161" s="46"/>
      <c r="GF161" s="43"/>
      <c r="GG161" s="43"/>
      <c r="GH161" s="43"/>
      <c r="GI161" s="43"/>
      <c r="GJ161" s="44"/>
      <c r="GK161" s="43"/>
      <c r="GL161" s="43"/>
      <c r="GM161" s="43"/>
      <c r="GN161" s="43"/>
      <c r="GO161" s="44"/>
    </row>
    <row r="162" spans="1:197" s="35" customFormat="1" ht="14.25">
      <c r="A162" s="43">
        <v>1</v>
      </c>
      <c r="B162" s="43" t="s">
        <v>398</v>
      </c>
      <c r="C162" s="7" t="s">
        <v>246</v>
      </c>
      <c r="D162" s="12">
        <v>47</v>
      </c>
      <c r="E162" s="12">
        <v>54</v>
      </c>
      <c r="F162" s="43">
        <v>65</v>
      </c>
      <c r="G162" s="44">
        <f>'[1]Группа 1'!G36</f>
        <v>2.148936170212766</v>
      </c>
      <c r="H162" s="45"/>
      <c r="I162" s="45"/>
      <c r="J162" s="45"/>
      <c r="K162" s="45"/>
      <c r="L162" s="46"/>
      <c r="M162" s="43"/>
      <c r="N162" s="43"/>
      <c r="O162" s="43"/>
      <c r="P162" s="43"/>
      <c r="Q162" s="44"/>
      <c r="R162" s="55"/>
      <c r="S162" s="12"/>
      <c r="T162" s="12"/>
      <c r="U162" s="43"/>
      <c r="V162" s="44"/>
      <c r="W162" s="45"/>
      <c r="X162" s="45"/>
      <c r="Y162" s="45"/>
      <c r="Z162" s="45"/>
      <c r="AA162" s="46"/>
      <c r="AB162" s="7" t="s">
        <v>399</v>
      </c>
      <c r="AC162" s="12">
        <v>11</v>
      </c>
      <c r="AD162" s="12">
        <v>24</v>
      </c>
      <c r="AE162" s="43">
        <v>93</v>
      </c>
      <c r="AF162" s="44">
        <f>'[1]Группа 1'!V36</f>
        <v>3.1818181818181817</v>
      </c>
      <c r="AG162" s="43"/>
      <c r="AH162" s="43"/>
      <c r="AI162" s="43"/>
      <c r="AJ162" s="43"/>
      <c r="AK162" s="44"/>
      <c r="AL162" s="43"/>
      <c r="AM162" s="43"/>
      <c r="AN162" s="43"/>
      <c r="AO162" s="43"/>
      <c r="AP162" s="44"/>
      <c r="AQ162" s="43"/>
      <c r="AR162" s="43"/>
      <c r="AS162" s="43"/>
      <c r="AT162" s="43"/>
      <c r="AU162" s="44"/>
      <c r="AV162" s="45"/>
      <c r="AW162" s="45"/>
      <c r="AX162" s="45"/>
      <c r="AY162" s="45"/>
      <c r="AZ162" s="46"/>
      <c r="BA162" s="43"/>
      <c r="BB162" s="43"/>
      <c r="BC162" s="43"/>
      <c r="BD162" s="43"/>
      <c r="BE162" s="44"/>
      <c r="BF162" s="45"/>
      <c r="BG162" s="45"/>
      <c r="BH162" s="45"/>
      <c r="BI162" s="45"/>
      <c r="BJ162" s="46"/>
      <c r="BK162" s="43"/>
      <c r="BL162" s="43"/>
      <c r="BM162" s="43"/>
      <c r="BN162" s="43"/>
      <c r="BO162" s="44"/>
      <c r="BP162" s="43"/>
      <c r="BQ162" s="43"/>
      <c r="BR162" s="43"/>
      <c r="BS162" s="43"/>
      <c r="BT162" s="44"/>
      <c r="BU162" s="43"/>
      <c r="BV162" s="43"/>
      <c r="BW162" s="43"/>
      <c r="BX162" s="43"/>
      <c r="BY162" s="44"/>
      <c r="BZ162" s="54"/>
      <c r="CA162" s="6"/>
      <c r="CB162" s="6"/>
      <c r="CC162" s="45"/>
      <c r="CD162" s="46"/>
      <c r="CE162" s="45"/>
      <c r="CF162" s="45"/>
      <c r="CG162" s="45"/>
      <c r="CH162" s="45"/>
      <c r="CI162" s="46"/>
      <c r="CJ162" s="45"/>
      <c r="CK162" s="45"/>
      <c r="CL162" s="45"/>
      <c r="CM162" s="45"/>
      <c r="CN162" s="46"/>
      <c r="CO162" s="45"/>
      <c r="CP162" s="45"/>
      <c r="CQ162" s="45"/>
      <c r="CR162" s="45"/>
      <c r="CS162" s="46"/>
      <c r="CT162" s="45"/>
      <c r="CU162" s="45"/>
      <c r="CV162" s="45"/>
      <c r="CW162" s="45"/>
      <c r="CX162" s="46"/>
      <c r="CY162" s="45"/>
      <c r="CZ162" s="45"/>
      <c r="DA162" s="45"/>
      <c r="DB162" s="45"/>
      <c r="DC162" s="46"/>
      <c r="DD162" s="45"/>
      <c r="DE162" s="45"/>
      <c r="DF162" s="45"/>
      <c r="DG162" s="45"/>
      <c r="DH162" s="46"/>
      <c r="DI162" s="45"/>
      <c r="DJ162" s="45"/>
      <c r="DK162" s="45"/>
      <c r="DL162" s="45"/>
      <c r="DM162" s="46"/>
      <c r="DN162" s="45"/>
      <c r="DO162" s="45"/>
      <c r="DP162" s="45"/>
      <c r="DQ162" s="45"/>
      <c r="DR162" s="46"/>
      <c r="DS162" s="45"/>
      <c r="DT162" s="45"/>
      <c r="DU162" s="45"/>
      <c r="DV162" s="45"/>
      <c r="DW162" s="46"/>
      <c r="DX162" s="45"/>
      <c r="DY162" s="45"/>
      <c r="DZ162" s="45"/>
      <c r="EA162" s="45"/>
      <c r="EB162" s="46"/>
      <c r="EC162" s="45"/>
      <c r="ED162" s="45"/>
      <c r="EE162" s="45"/>
      <c r="EF162" s="45"/>
      <c r="EG162" s="46"/>
      <c r="EH162" s="43"/>
      <c r="EI162" s="43"/>
      <c r="EJ162" s="43"/>
      <c r="EK162" s="43"/>
      <c r="EL162" s="44"/>
      <c r="EM162" s="45"/>
      <c r="EN162" s="45"/>
      <c r="EO162" s="45"/>
      <c r="EP162" s="45"/>
      <c r="EQ162" s="46"/>
      <c r="ER162" s="45"/>
      <c r="ES162" s="45"/>
      <c r="ET162" s="45"/>
      <c r="EU162" s="45"/>
      <c r="EV162" s="46"/>
      <c r="EW162" s="43"/>
      <c r="EX162" s="43"/>
      <c r="EY162" s="43"/>
      <c r="EZ162" s="43"/>
      <c r="FA162" s="44"/>
      <c r="FB162" s="45"/>
      <c r="FC162" s="45"/>
      <c r="FD162" s="45"/>
      <c r="FE162" s="45"/>
      <c r="FF162" s="46"/>
      <c r="FG162" s="45"/>
      <c r="FH162" s="45"/>
      <c r="FI162" s="45"/>
      <c r="FJ162" s="45"/>
      <c r="FK162" s="46"/>
      <c r="FL162" s="7" t="s">
        <v>246</v>
      </c>
      <c r="FM162" s="12">
        <v>28</v>
      </c>
      <c r="FN162" s="12">
        <v>54</v>
      </c>
      <c r="FO162" s="43">
        <v>124</v>
      </c>
      <c r="FP162" s="44">
        <f>'[1]Группа 1'!DH36</f>
        <v>2.928571428571429</v>
      </c>
      <c r="FQ162" s="7" t="s">
        <v>400</v>
      </c>
      <c r="FR162" s="12">
        <v>9</v>
      </c>
      <c r="FS162" s="12">
        <v>40</v>
      </c>
      <c r="FT162" s="43">
        <v>152</v>
      </c>
      <c r="FU162" s="44">
        <f>'[1]Группа 1'!DM36</f>
        <v>4.444444444444445</v>
      </c>
      <c r="FV162" s="45"/>
      <c r="FW162" s="45"/>
      <c r="FX162" s="45"/>
      <c r="FY162" s="45"/>
      <c r="FZ162" s="46"/>
      <c r="GA162" s="45"/>
      <c r="GB162" s="45"/>
      <c r="GC162" s="45"/>
      <c r="GD162" s="45"/>
      <c r="GE162" s="46"/>
      <c r="GF162" s="43"/>
      <c r="GG162" s="43"/>
      <c r="GH162" s="43"/>
      <c r="GI162" s="43"/>
      <c r="GJ162" s="44"/>
      <c r="GK162" s="43"/>
      <c r="GL162" s="43"/>
      <c r="GM162" s="43"/>
      <c r="GN162" s="43"/>
      <c r="GO162" s="44"/>
    </row>
    <row r="163" spans="1:197" s="35" customFormat="1" ht="14.25">
      <c r="A163" s="43">
        <v>1</v>
      </c>
      <c r="B163" s="43" t="s">
        <v>159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6"/>
      <c r="M163" s="43"/>
      <c r="N163" s="43"/>
      <c r="O163" s="43"/>
      <c r="P163" s="43"/>
      <c r="Q163" s="44"/>
      <c r="R163" s="45"/>
      <c r="S163" s="45"/>
      <c r="T163" s="45"/>
      <c r="U163" s="45"/>
      <c r="V163" s="46"/>
      <c r="W163" s="45"/>
      <c r="X163" s="45"/>
      <c r="Y163" s="45"/>
      <c r="Z163" s="45"/>
      <c r="AA163" s="46"/>
      <c r="AB163" s="8"/>
      <c r="AC163" s="12"/>
      <c r="AD163" s="12"/>
      <c r="AE163" s="43"/>
      <c r="AF163" s="44"/>
      <c r="AG163" s="43"/>
      <c r="AH163" s="43"/>
      <c r="AI163" s="43"/>
      <c r="AJ163" s="43"/>
      <c r="AK163" s="44"/>
      <c r="AL163" s="43"/>
      <c r="AM163" s="43"/>
      <c r="AN163" s="43"/>
      <c r="AO163" s="43"/>
      <c r="AP163" s="44"/>
      <c r="AQ163" s="43"/>
      <c r="AR163" s="43"/>
      <c r="AS163" s="43"/>
      <c r="AT163" s="43"/>
      <c r="AU163" s="44"/>
      <c r="AV163" s="45"/>
      <c r="AW163" s="45"/>
      <c r="AX163" s="45"/>
      <c r="AY163" s="45"/>
      <c r="AZ163" s="46"/>
      <c r="BA163" s="43"/>
      <c r="BB163" s="43"/>
      <c r="BC163" s="43"/>
      <c r="BD163" s="43"/>
      <c r="BE163" s="44"/>
      <c r="BF163" s="45"/>
      <c r="BG163" s="45"/>
      <c r="BH163" s="45"/>
      <c r="BI163" s="45"/>
      <c r="BJ163" s="46"/>
      <c r="BK163" s="43"/>
      <c r="BL163" s="43"/>
      <c r="BM163" s="43"/>
      <c r="BN163" s="43"/>
      <c r="BO163" s="44"/>
      <c r="BP163" s="43"/>
      <c r="BQ163" s="43"/>
      <c r="BR163" s="43"/>
      <c r="BS163" s="43"/>
      <c r="BT163" s="44"/>
      <c r="BU163" s="43"/>
      <c r="BV163" s="43"/>
      <c r="BW163" s="43"/>
      <c r="BX163" s="43"/>
      <c r="BY163" s="44"/>
      <c r="BZ163" s="43"/>
      <c r="CA163" s="43"/>
      <c r="CB163" s="43"/>
      <c r="CC163" s="43"/>
      <c r="CD163" s="44"/>
      <c r="CE163" s="45"/>
      <c r="CF163" s="45"/>
      <c r="CG163" s="45"/>
      <c r="CH163" s="45"/>
      <c r="CI163" s="46"/>
      <c r="CJ163" s="45"/>
      <c r="CK163" s="45"/>
      <c r="CL163" s="45"/>
      <c r="CM163" s="45"/>
      <c r="CN163" s="46"/>
      <c r="CO163" s="45"/>
      <c r="CP163" s="45"/>
      <c r="CQ163" s="45"/>
      <c r="CR163" s="45"/>
      <c r="CS163" s="46"/>
      <c r="CT163" s="45"/>
      <c r="CU163" s="45"/>
      <c r="CV163" s="45"/>
      <c r="CW163" s="45"/>
      <c r="CX163" s="46"/>
      <c r="CY163" s="45"/>
      <c r="CZ163" s="45"/>
      <c r="DA163" s="45"/>
      <c r="DB163" s="45"/>
      <c r="DC163" s="46"/>
      <c r="DD163" s="45"/>
      <c r="DE163" s="45"/>
      <c r="DF163" s="45"/>
      <c r="DG163" s="45"/>
      <c r="DH163" s="46"/>
      <c r="DI163" s="45"/>
      <c r="DJ163" s="45"/>
      <c r="DK163" s="45"/>
      <c r="DL163" s="45"/>
      <c r="DM163" s="46"/>
      <c r="DN163" s="45"/>
      <c r="DO163" s="45"/>
      <c r="DP163" s="45"/>
      <c r="DQ163" s="45"/>
      <c r="DR163" s="46"/>
      <c r="DS163" s="45"/>
      <c r="DT163" s="45"/>
      <c r="DU163" s="45"/>
      <c r="DV163" s="45"/>
      <c r="DW163" s="46"/>
      <c r="DX163" s="45"/>
      <c r="DY163" s="45"/>
      <c r="DZ163" s="45"/>
      <c r="EA163" s="45"/>
      <c r="EB163" s="46"/>
      <c r="EC163" s="45"/>
      <c r="ED163" s="45"/>
      <c r="EE163" s="45"/>
      <c r="EF163" s="45"/>
      <c r="EG163" s="46"/>
      <c r="EH163" s="43"/>
      <c r="EI163" s="43"/>
      <c r="EJ163" s="43"/>
      <c r="EK163" s="43"/>
      <c r="EL163" s="44"/>
      <c r="EM163" s="45"/>
      <c r="EN163" s="45"/>
      <c r="EO163" s="45"/>
      <c r="EP163" s="45"/>
      <c r="EQ163" s="46"/>
      <c r="ER163" s="45"/>
      <c r="ES163" s="45"/>
      <c r="ET163" s="45"/>
      <c r="EU163" s="45"/>
      <c r="EV163" s="46"/>
      <c r="EW163" s="43"/>
      <c r="EX163" s="43"/>
      <c r="EY163" s="43"/>
      <c r="EZ163" s="43"/>
      <c r="FA163" s="44"/>
      <c r="FB163" s="45"/>
      <c r="FC163" s="45"/>
      <c r="FD163" s="45"/>
      <c r="FE163" s="45"/>
      <c r="FF163" s="46"/>
      <c r="FG163" s="45"/>
      <c r="FH163" s="45"/>
      <c r="FI163" s="45"/>
      <c r="FJ163" s="45"/>
      <c r="FK163" s="46"/>
      <c r="FL163" s="45"/>
      <c r="FM163" s="45"/>
      <c r="FN163" s="45"/>
      <c r="FO163" s="45"/>
      <c r="FP163" s="46"/>
      <c r="FQ163" s="43"/>
      <c r="FR163" s="43"/>
      <c r="FS163" s="43"/>
      <c r="FT163" s="43"/>
      <c r="FU163" s="44"/>
      <c r="FV163" s="45"/>
      <c r="FW163" s="45"/>
      <c r="FX163" s="45"/>
      <c r="FY163" s="45"/>
      <c r="FZ163" s="46"/>
      <c r="GA163" s="45"/>
      <c r="GB163" s="45"/>
      <c r="GC163" s="45"/>
      <c r="GD163" s="45"/>
      <c r="GE163" s="46"/>
      <c r="GF163" s="43"/>
      <c r="GG163" s="43"/>
      <c r="GH163" s="43"/>
      <c r="GI163" s="43"/>
      <c r="GJ163" s="44"/>
      <c r="GK163" s="43"/>
      <c r="GL163" s="43"/>
      <c r="GM163" s="43"/>
      <c r="GN163" s="43"/>
      <c r="GO163" s="44"/>
    </row>
    <row r="164" spans="1:32" s="35" customFormat="1" ht="14.25">
      <c r="A164" s="35">
        <v>1</v>
      </c>
      <c r="B164" s="35" t="s">
        <v>123</v>
      </c>
      <c r="C164" s="7" t="s">
        <v>124</v>
      </c>
      <c r="D164" s="12">
        <v>4</v>
      </c>
      <c r="E164" s="12">
        <v>14</v>
      </c>
      <c r="F164" s="35">
        <v>81</v>
      </c>
      <c r="G164" s="8">
        <f>'[1]Группа 1'!G38</f>
        <v>4.5</v>
      </c>
      <c r="AB164" s="7" t="s">
        <v>160</v>
      </c>
      <c r="AC164" s="12">
        <v>8</v>
      </c>
      <c r="AD164" s="12">
        <v>10</v>
      </c>
      <c r="AE164" s="35">
        <v>32</v>
      </c>
      <c r="AF164" s="8">
        <f>'[1]Группа 1'!V37</f>
        <v>2.25</v>
      </c>
    </row>
    <row r="165" spans="1:182" s="35" customFormat="1" ht="14.25">
      <c r="A165" s="35">
        <v>1</v>
      </c>
      <c r="B165" s="35" t="s">
        <v>455</v>
      </c>
      <c r="C165" s="7"/>
      <c r="D165" s="12"/>
      <c r="E165" s="12"/>
      <c r="G165" s="8"/>
      <c r="AB165" s="7"/>
      <c r="AC165" s="12"/>
      <c r="AD165" s="12"/>
      <c r="AF165" s="8"/>
      <c r="FB165" s="54" t="s">
        <v>74</v>
      </c>
      <c r="FC165" s="6">
        <v>3</v>
      </c>
      <c r="FD165" s="6">
        <v>10</v>
      </c>
      <c r="FE165" s="86">
        <v>160</v>
      </c>
      <c r="FF165" s="87">
        <f>'[1]Группа 1'!DC39</f>
        <v>4.666666666666667</v>
      </c>
      <c r="FV165" s="7" t="s">
        <v>240</v>
      </c>
      <c r="FW165" s="12">
        <v>14</v>
      </c>
      <c r="FX165" s="12">
        <v>27</v>
      </c>
      <c r="FY165" s="35">
        <v>62</v>
      </c>
      <c r="FZ165" s="8">
        <f>'[1]Группа 1'!DR39</f>
        <v>2.928571428571429</v>
      </c>
    </row>
    <row r="166" spans="1:167" s="35" customFormat="1" ht="14.25">
      <c r="A166" s="35">
        <v>1</v>
      </c>
      <c r="B166" s="35" t="s">
        <v>295</v>
      </c>
      <c r="C166" s="7"/>
      <c r="D166" s="12"/>
      <c r="E166" s="12"/>
      <c r="G166" s="8"/>
      <c r="AB166" s="7"/>
      <c r="AC166" s="12"/>
      <c r="AD166" s="12"/>
      <c r="AF166" s="8"/>
      <c r="FG166" s="7" t="s">
        <v>296</v>
      </c>
      <c r="FH166" s="12">
        <v>52</v>
      </c>
      <c r="FI166" s="12">
        <v>59</v>
      </c>
      <c r="FJ166" s="35">
        <v>2</v>
      </c>
      <c r="FK166" s="8">
        <f>'[1]Группа 1'!CX40</f>
        <v>2.1346153846153846</v>
      </c>
    </row>
    <row r="167" spans="1:167" s="35" customFormat="1" ht="14.25">
      <c r="A167" s="35">
        <v>1</v>
      </c>
      <c r="B167" s="35" t="s">
        <v>333</v>
      </c>
      <c r="C167" s="7" t="s">
        <v>281</v>
      </c>
      <c r="D167" s="12">
        <v>47</v>
      </c>
      <c r="E167" s="12">
        <v>61</v>
      </c>
      <c r="F167" s="35">
        <v>121</v>
      </c>
      <c r="G167" s="8">
        <f>'[1]Группа 1'!G41</f>
        <v>2.297872340425532</v>
      </c>
      <c r="AB167" s="7" t="s">
        <v>170</v>
      </c>
      <c r="AC167" s="12">
        <v>18</v>
      </c>
      <c r="AD167" s="12">
        <v>44</v>
      </c>
      <c r="AE167" s="35">
        <v>139</v>
      </c>
      <c r="AF167" s="8">
        <f>'[1]Группа 1'!V41</f>
        <v>3.4444444444444446</v>
      </c>
      <c r="FG167" s="7"/>
      <c r="FH167" s="12"/>
      <c r="FI167" s="12"/>
      <c r="FK167" s="8"/>
    </row>
    <row r="168" spans="1:182" s="35" customFormat="1" ht="14.25">
      <c r="A168" s="35">
        <v>3</v>
      </c>
      <c r="B168" s="35" t="s">
        <v>381</v>
      </c>
      <c r="C168" s="7"/>
      <c r="D168" s="12"/>
      <c r="E168" s="12"/>
      <c r="G168" s="8"/>
      <c r="AB168" s="7"/>
      <c r="AC168" s="12"/>
      <c r="AD168" s="12"/>
      <c r="AF168" s="8"/>
      <c r="FB168" t="s">
        <v>382</v>
      </c>
      <c r="FC168" s="12">
        <v>16</v>
      </c>
      <c r="FD168" s="12">
        <v>34</v>
      </c>
      <c r="FE168" s="35">
        <v>87</v>
      </c>
      <c r="FF168" s="8">
        <f>'[1]Группа 3'!FZ68</f>
        <v>5.125</v>
      </c>
      <c r="FG168" s="7"/>
      <c r="FH168" s="12"/>
      <c r="FI168" s="12"/>
      <c r="FK168" s="8"/>
      <c r="FV168" t="s">
        <v>382</v>
      </c>
      <c r="FW168" s="12">
        <v>14</v>
      </c>
      <c r="FX168" s="12">
        <v>34</v>
      </c>
      <c r="FY168" s="35">
        <v>91</v>
      </c>
      <c r="FZ168" s="8">
        <f>'[1]Группа 3'!HI68</f>
        <v>5.428571428571429</v>
      </c>
    </row>
    <row r="169" spans="1:32" s="35" customFormat="1" ht="14.25">
      <c r="A169" s="35">
        <v>2</v>
      </c>
      <c r="B169" s="35" t="s">
        <v>252</v>
      </c>
      <c r="C169" t="s">
        <v>236</v>
      </c>
      <c r="D169" s="12">
        <v>20</v>
      </c>
      <c r="E169" s="12">
        <v>31</v>
      </c>
      <c r="F169" s="35">
        <v>105</v>
      </c>
      <c r="G169" s="8">
        <f>'[1]Группа 2'!G29</f>
        <v>3.55</v>
      </c>
      <c r="AB169" s="19" t="s">
        <v>237</v>
      </c>
      <c r="AC169" s="6">
        <v>2</v>
      </c>
      <c r="AD169" s="6">
        <v>10</v>
      </c>
      <c r="AE169" s="48">
        <v>83</v>
      </c>
      <c r="AF169" s="11">
        <f>'[1]Группа 2'!AA29</f>
        <v>7.5</v>
      </c>
    </row>
    <row r="170" spans="1:32" s="35" customFormat="1" ht="14.25">
      <c r="A170" s="35">
        <v>1</v>
      </c>
      <c r="B170" s="35" t="s">
        <v>178</v>
      </c>
      <c r="C170" s="7"/>
      <c r="D170" s="12"/>
      <c r="E170" s="12"/>
      <c r="G170" s="8"/>
      <c r="AB170" s="7" t="s">
        <v>160</v>
      </c>
      <c r="AC170" s="12">
        <v>13</v>
      </c>
      <c r="AD170" s="12">
        <v>20</v>
      </c>
      <c r="AE170" s="35">
        <v>61</v>
      </c>
      <c r="AF170" s="8">
        <f>'[1]Группа 1'!V42</f>
        <v>2.5384615384615383</v>
      </c>
    </row>
    <row r="171" spans="1:32" s="35" customFormat="1" ht="14.25">
      <c r="A171" s="35">
        <v>1</v>
      </c>
      <c r="B171" s="35" t="s">
        <v>215</v>
      </c>
      <c r="C171" s="7"/>
      <c r="D171" s="12"/>
      <c r="E171" s="12"/>
      <c r="G171" s="8"/>
      <c r="R171" s="7" t="s">
        <v>216</v>
      </c>
      <c r="S171" s="12">
        <v>23</v>
      </c>
      <c r="T171" s="12">
        <v>29</v>
      </c>
      <c r="U171" s="35">
        <v>60</v>
      </c>
      <c r="V171" s="8">
        <f>'[1]Группа 1'!L43</f>
        <v>2.2608695652173916</v>
      </c>
      <c r="AB171" s="7" t="s">
        <v>217</v>
      </c>
      <c r="AC171" s="12">
        <v>9</v>
      </c>
      <c r="AD171" s="12">
        <v>16</v>
      </c>
      <c r="AE171" s="35">
        <v>81</v>
      </c>
      <c r="AF171" s="8">
        <f>'[1]Группа 1'!V43</f>
        <v>2.7777777777777777</v>
      </c>
    </row>
    <row r="172" spans="1:182" s="35" customFormat="1" ht="14.25">
      <c r="A172" s="35">
        <v>1</v>
      </c>
      <c r="B172" s="35" t="s">
        <v>401</v>
      </c>
      <c r="C172" s="7" t="s">
        <v>246</v>
      </c>
      <c r="D172" s="12">
        <v>9</v>
      </c>
      <c r="E172" s="12">
        <v>17</v>
      </c>
      <c r="F172" s="35">
        <v>60</v>
      </c>
      <c r="G172" s="8">
        <f>'[1]Группа 1'!G44</f>
        <v>2.888888888888889</v>
      </c>
      <c r="R172" s="7"/>
      <c r="S172" s="12"/>
      <c r="T172" s="12"/>
      <c r="V172" s="8"/>
      <c r="AB172" s="54" t="s">
        <v>399</v>
      </c>
      <c r="AC172" s="6">
        <v>2</v>
      </c>
      <c r="AD172" s="6">
        <v>2</v>
      </c>
      <c r="AE172" s="48">
        <v>16</v>
      </c>
      <c r="AF172" s="11">
        <f>'[1]Группа 1'!V44</f>
        <v>2.2</v>
      </c>
      <c r="BF172" s="7" t="s">
        <v>246</v>
      </c>
      <c r="BG172" s="12">
        <v>6</v>
      </c>
      <c r="BH172" s="12">
        <v>17</v>
      </c>
      <c r="BI172" s="35">
        <v>70</v>
      </c>
      <c r="BJ172" s="8">
        <f>'[1]Группа 1'!AK44</f>
        <v>3.8333333333333335</v>
      </c>
      <c r="FV172" s="7" t="s">
        <v>402</v>
      </c>
      <c r="FW172" s="12">
        <v>15</v>
      </c>
      <c r="FX172" s="12">
        <v>21</v>
      </c>
      <c r="FY172" s="35">
        <v>77</v>
      </c>
      <c r="FZ172" s="8">
        <f>'[1]Группа 1'!DR44</f>
        <v>2.4</v>
      </c>
    </row>
    <row r="173" spans="1:182" s="35" customFormat="1" ht="14.25">
      <c r="A173" s="35">
        <v>3</v>
      </c>
      <c r="B173" s="35" t="s">
        <v>427</v>
      </c>
      <c r="C173" s="7"/>
      <c r="D173" s="12"/>
      <c r="E173" s="12"/>
      <c r="G173" s="8"/>
      <c r="R173" s="7"/>
      <c r="S173" s="12"/>
      <c r="T173" s="12"/>
      <c r="V173" s="8"/>
      <c r="AB173" s="54"/>
      <c r="AC173" s="6"/>
      <c r="AD173" s="6"/>
      <c r="AE173" s="48"/>
      <c r="AF173" s="11"/>
      <c r="AQ173" t="s">
        <v>371</v>
      </c>
      <c r="AR173" s="12">
        <v>45</v>
      </c>
      <c r="AS173" s="12">
        <v>411</v>
      </c>
      <c r="AT173" s="35">
        <v>63</v>
      </c>
      <c r="AU173" s="8">
        <f>'[1]Группа 3'!AK69</f>
        <v>12.133333333333333</v>
      </c>
      <c r="BA173" t="s">
        <v>371</v>
      </c>
      <c r="BB173" s="12">
        <v>161</v>
      </c>
      <c r="BC173" s="12">
        <v>411</v>
      </c>
      <c r="BD173" s="35">
        <v>35</v>
      </c>
      <c r="BE173" s="8">
        <f>'[1]Группа 3'!AP69</f>
        <v>5.552795031055901</v>
      </c>
      <c r="BF173" s="7"/>
      <c r="BG173" s="12"/>
      <c r="BH173" s="12"/>
      <c r="BJ173" s="8"/>
      <c r="FG173" t="s">
        <v>110</v>
      </c>
      <c r="FH173" s="12">
        <v>89</v>
      </c>
      <c r="FI173" s="12">
        <v>433</v>
      </c>
      <c r="FJ173" s="35">
        <v>73</v>
      </c>
      <c r="FK173" s="8">
        <f>'[1]Группа 3'!GE69</f>
        <v>7.865168539325842</v>
      </c>
      <c r="FV173" s="7"/>
      <c r="FW173" s="12"/>
      <c r="FX173" s="12"/>
      <c r="FZ173" s="8"/>
    </row>
    <row r="174" spans="1:47" s="35" customFormat="1" ht="14.25">
      <c r="A174" s="35">
        <v>1</v>
      </c>
      <c r="B174" s="35" t="s">
        <v>356</v>
      </c>
      <c r="C174" s="7"/>
      <c r="D174" s="12"/>
      <c r="E174" s="12"/>
      <c r="G174" s="8"/>
      <c r="R174" s="7"/>
      <c r="S174" s="12"/>
      <c r="T174" s="12"/>
      <c r="V174" s="8"/>
      <c r="AB174" s="7"/>
      <c r="AC174" s="12"/>
      <c r="AD174" s="12"/>
      <c r="AF174" s="8"/>
      <c r="AQ174" s="7" t="s">
        <v>254</v>
      </c>
      <c r="AR174" s="12">
        <v>5</v>
      </c>
      <c r="AS174" s="12">
        <v>33</v>
      </c>
      <c r="AT174" s="35">
        <v>18</v>
      </c>
      <c r="AU174" s="8">
        <f>'[1]Группа 1'!AA45</f>
        <v>7.6</v>
      </c>
    </row>
    <row r="175" spans="1:47" s="35" customFormat="1" ht="14.25">
      <c r="A175" s="35">
        <v>1</v>
      </c>
      <c r="B175" s="35" t="s">
        <v>421</v>
      </c>
      <c r="C175" s="7"/>
      <c r="D175" s="12"/>
      <c r="E175" s="12"/>
      <c r="G175" s="8"/>
      <c r="R175" s="7"/>
      <c r="S175" s="12"/>
      <c r="T175" s="12"/>
      <c r="V175" s="8"/>
      <c r="AB175" s="7"/>
      <c r="AC175" s="12"/>
      <c r="AD175" s="12"/>
      <c r="AF175" s="8"/>
      <c r="AQ175" s="7" t="s">
        <v>254</v>
      </c>
      <c r="AR175" s="12">
        <v>12</v>
      </c>
      <c r="AS175" s="12">
        <v>45</v>
      </c>
      <c r="AT175" s="35">
        <v>21</v>
      </c>
      <c r="AU175" s="8">
        <f>'[1]Группа 1'!AA46</f>
        <v>4.75</v>
      </c>
    </row>
    <row r="176" spans="1:162" s="35" customFormat="1" ht="14.25">
      <c r="A176" s="35">
        <v>3</v>
      </c>
      <c r="B176" s="35" t="s">
        <v>424</v>
      </c>
      <c r="C176" s="22" t="s">
        <v>145</v>
      </c>
      <c r="D176" s="12">
        <v>22</v>
      </c>
      <c r="E176" s="12">
        <v>30</v>
      </c>
      <c r="F176" s="35">
        <v>103</v>
      </c>
      <c r="G176" s="8">
        <f>'[1]Группа 3'!G70</f>
        <v>4.363636363636363</v>
      </c>
      <c r="R176" s="7"/>
      <c r="S176" s="12"/>
      <c r="T176" s="12"/>
      <c r="V176" s="8"/>
      <c r="AB176" s="7"/>
      <c r="AC176" s="12"/>
      <c r="AD176" s="12"/>
      <c r="AF176" s="8"/>
      <c r="AQ176" s="7"/>
      <c r="AR176" s="12"/>
      <c r="AS176" s="12"/>
      <c r="AU176" s="8"/>
      <c r="BF176" s="19" t="s">
        <v>145</v>
      </c>
      <c r="BG176" s="6">
        <v>2</v>
      </c>
      <c r="BH176" s="6">
        <v>30</v>
      </c>
      <c r="BI176" s="48">
        <v>153</v>
      </c>
      <c r="BJ176" s="11">
        <f>'[1]Группа 3'!BT70</f>
        <v>18</v>
      </c>
      <c r="FB176" t="s">
        <v>425</v>
      </c>
      <c r="FC176" s="12">
        <v>13</v>
      </c>
      <c r="FD176" s="12">
        <v>17</v>
      </c>
      <c r="FE176" s="35">
        <v>126</v>
      </c>
      <c r="FF176" s="8">
        <f>'[1]Группа 3'!FZ70</f>
        <v>4.3076923076923075</v>
      </c>
    </row>
    <row r="177" spans="1:162" s="35" customFormat="1" ht="14.25">
      <c r="A177" s="35">
        <v>3</v>
      </c>
      <c r="B177" s="35" t="s">
        <v>426</v>
      </c>
      <c r="C177" t="s">
        <v>244</v>
      </c>
      <c r="D177" s="12">
        <v>19</v>
      </c>
      <c r="E177" s="12">
        <v>24</v>
      </c>
      <c r="F177" s="35">
        <v>50</v>
      </c>
      <c r="G177" s="8">
        <f>'[1]Группа 3'!G71</f>
        <v>4.2631578947368425</v>
      </c>
      <c r="R177" s="7"/>
      <c r="S177" s="12"/>
      <c r="T177" s="12"/>
      <c r="V177" s="8"/>
      <c r="AB177" s="7"/>
      <c r="AC177" s="12"/>
      <c r="AD177" s="12"/>
      <c r="AF177" s="8"/>
      <c r="AQ177" s="7"/>
      <c r="AR177" s="12"/>
      <c r="AS177" s="12"/>
      <c r="AU177" s="8"/>
      <c r="BF177" t="s">
        <v>244</v>
      </c>
      <c r="BG177" s="12">
        <v>8</v>
      </c>
      <c r="BH177" s="12">
        <v>24</v>
      </c>
      <c r="BI177" s="35">
        <v>80</v>
      </c>
      <c r="BJ177" s="8">
        <f>'[1]Группа 3'!BT71</f>
        <v>6</v>
      </c>
      <c r="FB177" t="s">
        <v>244</v>
      </c>
      <c r="FC177" s="12">
        <v>16</v>
      </c>
      <c r="FD177" s="12">
        <v>24</v>
      </c>
      <c r="FE177" s="35">
        <v>55</v>
      </c>
      <c r="FF177" s="8">
        <f>'[1]Группа 3'!FZ71</f>
        <v>4.5</v>
      </c>
    </row>
    <row r="178" spans="1:32" s="35" customFormat="1" ht="14.25">
      <c r="A178" s="35">
        <v>1</v>
      </c>
      <c r="B178" s="35" t="s">
        <v>297</v>
      </c>
      <c r="C178" s="7" t="s">
        <v>240</v>
      </c>
      <c r="D178" s="12">
        <v>22</v>
      </c>
      <c r="E178" s="12">
        <v>40</v>
      </c>
      <c r="F178" s="35">
        <v>67</v>
      </c>
      <c r="G178" s="8">
        <f>'[1]Группа 1'!G47</f>
        <v>2.8181818181818183</v>
      </c>
      <c r="R178" s="7"/>
      <c r="S178" s="12"/>
      <c r="T178" s="12"/>
      <c r="V178" s="8"/>
      <c r="AB178" s="7" t="s">
        <v>220</v>
      </c>
      <c r="AC178" s="12">
        <v>6</v>
      </c>
      <c r="AD178" s="12">
        <v>23</v>
      </c>
      <c r="AE178" s="35">
        <v>85</v>
      </c>
      <c r="AF178" s="8">
        <f>'[1]Группа 1'!V47</f>
        <v>4.833333333333334</v>
      </c>
    </row>
    <row r="179" spans="1:182" s="35" customFormat="1" ht="14.25">
      <c r="A179" s="35">
        <v>1</v>
      </c>
      <c r="B179" s="35" t="s">
        <v>180</v>
      </c>
      <c r="C179" s="7"/>
      <c r="D179" s="12"/>
      <c r="E179" s="12"/>
      <c r="G179" s="8"/>
      <c r="AB179" s="7"/>
      <c r="AC179" s="12"/>
      <c r="AD179" s="12"/>
      <c r="AF179" s="8"/>
      <c r="FV179" s="7" t="s">
        <v>181</v>
      </c>
      <c r="FW179" s="12">
        <v>14</v>
      </c>
      <c r="FX179" s="12">
        <v>16</v>
      </c>
      <c r="FY179" s="35">
        <v>6</v>
      </c>
      <c r="FZ179" s="8">
        <f>'[1]Группа 1'!DR48</f>
        <v>2.2857142857142856</v>
      </c>
    </row>
    <row r="180" spans="1:32" s="35" customFormat="1" ht="14.25">
      <c r="A180" s="35">
        <v>1</v>
      </c>
      <c r="B180" s="35" t="s">
        <v>165</v>
      </c>
      <c r="C180" s="7" t="s">
        <v>166</v>
      </c>
      <c r="D180" s="12">
        <v>21</v>
      </c>
      <c r="E180" s="12">
        <v>63</v>
      </c>
      <c r="F180" s="35">
        <v>105</v>
      </c>
      <c r="G180" s="8">
        <f>'[1]Группа 1'!G49</f>
        <v>4</v>
      </c>
      <c r="AB180" s="7"/>
      <c r="AC180" s="12"/>
      <c r="AD180" s="12"/>
      <c r="AF180" s="8"/>
    </row>
    <row r="181" spans="1:192" s="35" customFormat="1" ht="14.25">
      <c r="A181" s="35">
        <v>1</v>
      </c>
      <c r="B181" s="35" t="s">
        <v>168</v>
      </c>
      <c r="C181" s="7"/>
      <c r="D181" s="12"/>
      <c r="E181" s="12"/>
      <c r="G181" s="8"/>
      <c r="AB181" s="7"/>
      <c r="AC181" s="12"/>
      <c r="AD181" s="12"/>
      <c r="AF181" s="8"/>
      <c r="GF181" s="7" t="s">
        <v>145</v>
      </c>
      <c r="GG181" s="12">
        <v>18</v>
      </c>
      <c r="GH181" s="12">
        <v>18</v>
      </c>
      <c r="GI181" s="35">
        <v>15</v>
      </c>
      <c r="GJ181" s="8">
        <f>'[1]Группа 1'!DW50</f>
        <v>2</v>
      </c>
    </row>
    <row r="182" spans="1:192" s="35" customFormat="1" ht="14.25">
      <c r="A182" s="35">
        <v>1</v>
      </c>
      <c r="B182" s="35" t="s">
        <v>212</v>
      </c>
      <c r="C182" s="7"/>
      <c r="D182" s="12"/>
      <c r="E182" s="12"/>
      <c r="G182" s="8"/>
      <c r="AB182" s="7" t="s">
        <v>201</v>
      </c>
      <c r="AC182" s="12">
        <v>5</v>
      </c>
      <c r="AD182" s="12">
        <v>13</v>
      </c>
      <c r="AE182" s="35">
        <v>105</v>
      </c>
      <c r="AF182" s="8">
        <f>'[1]Группа 1'!V51</f>
        <v>3.6</v>
      </c>
      <c r="FB182" s="54" t="s">
        <v>202</v>
      </c>
      <c r="FC182" s="6">
        <v>3</v>
      </c>
      <c r="FD182" s="6">
        <v>14</v>
      </c>
      <c r="FE182" s="48">
        <v>234</v>
      </c>
      <c r="FF182" s="11">
        <f>'[1]Группа 1'!DC51</f>
        <v>6.133333333333334</v>
      </c>
      <c r="GF182" s="7"/>
      <c r="GG182" s="12"/>
      <c r="GH182" s="12"/>
      <c r="GJ182" s="8"/>
    </row>
    <row r="183" spans="1:192" s="35" customFormat="1" ht="14.25">
      <c r="A183" s="35">
        <v>3</v>
      </c>
      <c r="B183" s="35" t="s">
        <v>334</v>
      </c>
      <c r="C183" t="s">
        <v>335</v>
      </c>
      <c r="D183" s="12">
        <v>14</v>
      </c>
      <c r="E183" s="12">
        <v>42</v>
      </c>
      <c r="F183" s="35">
        <v>184</v>
      </c>
      <c r="G183" s="8">
        <f>'[1]Группа 3'!G72</f>
        <v>6</v>
      </c>
      <c r="W183" t="s">
        <v>242</v>
      </c>
      <c r="X183" s="12">
        <v>44</v>
      </c>
      <c r="Y183" s="12">
        <v>51</v>
      </c>
      <c r="Z183" s="35">
        <v>67</v>
      </c>
      <c r="AA183" s="8">
        <f>'[1]Группа 3'!V72</f>
        <v>4.159090909090909</v>
      </c>
      <c r="AB183" s="7"/>
      <c r="AC183" s="12"/>
      <c r="AD183" s="12"/>
      <c r="AF183" s="8"/>
      <c r="CE183" t="s">
        <v>336</v>
      </c>
      <c r="CF183" s="12">
        <v>26</v>
      </c>
      <c r="CG183" s="12">
        <v>29</v>
      </c>
      <c r="CH183" s="35">
        <v>43</v>
      </c>
      <c r="CI183" s="8">
        <f>'[1]Группа 3'!DM67</f>
        <v>4.176470588235294</v>
      </c>
      <c r="CO183"/>
      <c r="CP183" s="12"/>
      <c r="CQ183" s="12"/>
      <c r="CS183" s="8"/>
      <c r="CT183" t="s">
        <v>16</v>
      </c>
      <c r="CU183" s="12">
        <v>26</v>
      </c>
      <c r="CV183" s="12">
        <v>29</v>
      </c>
      <c r="CW183" s="35">
        <v>43</v>
      </c>
      <c r="CX183" s="8">
        <f>'[1]Группа 3'!DW72</f>
        <v>4.115384615384615</v>
      </c>
      <c r="DD183"/>
      <c r="DE183" s="12"/>
      <c r="DF183" s="12"/>
      <c r="DI183" t="s">
        <v>16</v>
      </c>
      <c r="DJ183" s="12">
        <v>26</v>
      </c>
      <c r="DK183" s="12">
        <v>29</v>
      </c>
      <c r="DL183" s="35">
        <v>43</v>
      </c>
      <c r="DM183" s="8">
        <f>'[1]Группа 3'!EV72</f>
        <v>4.115384615384615</v>
      </c>
      <c r="DN183" t="s">
        <v>16</v>
      </c>
      <c r="DO183" s="12">
        <v>26</v>
      </c>
      <c r="DP183" s="12">
        <v>29</v>
      </c>
      <c r="DQ183" s="35">
        <v>43</v>
      </c>
      <c r="DR183" s="8">
        <f>'[1]Группа 3'!EQ72</f>
        <v>4.115384615384615</v>
      </c>
      <c r="EM183" t="s">
        <v>150</v>
      </c>
      <c r="EN183" s="12">
        <v>144</v>
      </c>
      <c r="EO183" s="12">
        <v>190</v>
      </c>
      <c r="EP183" s="35">
        <v>72</v>
      </c>
      <c r="EQ183" s="8">
        <f>'[1]Группа 3'!FK72</f>
        <v>4.319444444444445</v>
      </c>
      <c r="FB183" t="s">
        <v>242</v>
      </c>
      <c r="FC183" s="12">
        <v>8</v>
      </c>
      <c r="FD183" s="12">
        <v>51</v>
      </c>
      <c r="FE183" s="35">
        <v>300</v>
      </c>
      <c r="FF183" s="8">
        <f>'[1]Группа 3'!FZ72</f>
        <v>9.375</v>
      </c>
      <c r="FL183" t="s">
        <v>150</v>
      </c>
      <c r="FM183" s="12">
        <v>59</v>
      </c>
      <c r="FN183" s="12">
        <v>190</v>
      </c>
      <c r="FO183" s="35">
        <v>195</v>
      </c>
      <c r="FP183" s="8">
        <f>'[1]Группа 3'!GO72</f>
        <v>6.220338983050848</v>
      </c>
      <c r="FV183" t="s">
        <v>242</v>
      </c>
      <c r="FW183" s="12">
        <v>15</v>
      </c>
      <c r="FX183" s="12">
        <v>51</v>
      </c>
      <c r="FY183" s="35">
        <v>226</v>
      </c>
      <c r="FZ183" s="8">
        <f>'[1]Группа 3'!HI72</f>
        <v>6.4</v>
      </c>
      <c r="GF183" s="7"/>
      <c r="GG183" s="12"/>
      <c r="GH183" s="12"/>
      <c r="GJ183" s="8"/>
    </row>
    <row r="184" spans="1:192" s="35" customFormat="1" ht="14.25">
      <c r="A184" s="35">
        <v>1</v>
      </c>
      <c r="B184" s="35" t="s">
        <v>197</v>
      </c>
      <c r="C184" s="7"/>
      <c r="D184" s="12"/>
      <c r="E184" s="12"/>
      <c r="G184" s="8"/>
      <c r="AB184" s="7" t="s">
        <v>198</v>
      </c>
      <c r="AC184" s="12">
        <v>4</v>
      </c>
      <c r="AD184" s="12">
        <v>11</v>
      </c>
      <c r="AE184" s="35">
        <v>99</v>
      </c>
      <c r="AF184" s="8">
        <f>'[1]Группа 1'!V52</f>
        <v>3.75</v>
      </c>
      <c r="GF184" s="7"/>
      <c r="GG184" s="12"/>
      <c r="GH184" s="12"/>
      <c r="GJ184" s="8"/>
    </row>
    <row r="185" spans="1:172" s="35" customFormat="1" ht="14.25">
      <c r="A185" s="35">
        <v>3</v>
      </c>
      <c r="B185" s="35" t="s">
        <v>109</v>
      </c>
      <c r="AQ185" t="s">
        <v>110</v>
      </c>
      <c r="AR185" s="12">
        <v>75</v>
      </c>
      <c r="AS185" s="12">
        <v>426</v>
      </c>
      <c r="AT185" s="35">
        <v>86</v>
      </c>
      <c r="AU185" s="8">
        <f>'[1]Группа 3'!AK13</f>
        <v>8.68</v>
      </c>
      <c r="BA185" t="s">
        <v>110</v>
      </c>
      <c r="BB185" s="12">
        <v>346</v>
      </c>
      <c r="BC185" s="12">
        <v>426</v>
      </c>
      <c r="BD185" s="35">
        <v>7</v>
      </c>
      <c r="BE185" s="8">
        <f>'[1]Группа 3'!AP13</f>
        <v>4.23121387283237</v>
      </c>
      <c r="EW185" t="s">
        <v>110</v>
      </c>
      <c r="EX185" s="12">
        <v>68</v>
      </c>
      <c r="EY185" s="12">
        <v>426</v>
      </c>
      <c r="EZ185" s="35">
        <v>83</v>
      </c>
      <c r="FA185" s="8">
        <f>'[1]Группа 3'!FU13</f>
        <v>74</v>
      </c>
      <c r="FG185" t="s">
        <v>110</v>
      </c>
      <c r="FH185" s="12">
        <v>93</v>
      </c>
      <c r="FI185" s="12">
        <v>426</v>
      </c>
      <c r="FJ185" s="35">
        <v>69</v>
      </c>
      <c r="FK185" s="8">
        <f>'[1]Группа 3'!GE13</f>
        <v>7.580645161290323</v>
      </c>
      <c r="FL185" t="s">
        <v>110</v>
      </c>
      <c r="FM185" s="12">
        <v>393</v>
      </c>
      <c r="FN185" s="12">
        <v>426</v>
      </c>
      <c r="FO185" s="35">
        <v>2</v>
      </c>
      <c r="FP185" s="8">
        <f>'[1]Группа 3'!GO13</f>
        <v>4.083969465648855</v>
      </c>
    </row>
    <row r="186" spans="1:167" s="35" customFormat="1" ht="14.25">
      <c r="A186" s="35">
        <v>3</v>
      </c>
      <c r="B186" s="35" t="s">
        <v>121</v>
      </c>
      <c r="EW186" t="s">
        <v>122</v>
      </c>
      <c r="EX186" s="12">
        <v>43</v>
      </c>
      <c r="EY186" s="12">
        <v>77</v>
      </c>
      <c r="EZ186" s="35">
        <v>30</v>
      </c>
      <c r="FA186" s="8">
        <f>'[1]Группа 3'!FU73</f>
        <v>4.790697674418604</v>
      </c>
      <c r="FG186" t="s">
        <v>122</v>
      </c>
      <c r="FH186" s="12">
        <v>23</v>
      </c>
      <c r="FI186" s="12">
        <v>77</v>
      </c>
      <c r="FJ186" s="35">
        <v>33</v>
      </c>
      <c r="FK186" s="8">
        <f>'[1]Группа 3'!GE73</f>
        <v>6.3478260869565215</v>
      </c>
    </row>
    <row r="187" spans="1:167" s="35" customFormat="1" ht="14.25">
      <c r="A187" s="35">
        <v>3</v>
      </c>
      <c r="B187" s="35" t="s">
        <v>473</v>
      </c>
      <c r="AQ187" t="s">
        <v>465</v>
      </c>
      <c r="AR187" s="12">
        <v>31</v>
      </c>
      <c r="AS187" s="12">
        <v>220</v>
      </c>
      <c r="AT187" s="35">
        <v>47</v>
      </c>
      <c r="AU187" s="8">
        <f>'[1]Группа 3'!AK74</f>
        <v>10.096774193548388</v>
      </c>
      <c r="BA187" t="s">
        <v>465</v>
      </c>
      <c r="BB187" s="12">
        <v>58</v>
      </c>
      <c r="BC187" s="12">
        <v>220</v>
      </c>
      <c r="BD187" s="35">
        <v>39</v>
      </c>
      <c r="BE187" s="8">
        <f>'[1]Группа 3'!AP74</f>
        <v>6.793103448275862</v>
      </c>
      <c r="EW187"/>
      <c r="EX187" s="12"/>
      <c r="EY187" s="12"/>
      <c r="FA187" s="8"/>
      <c r="FG187" t="s">
        <v>465</v>
      </c>
      <c r="FH187" s="12">
        <v>49</v>
      </c>
      <c r="FI187" s="12">
        <v>220</v>
      </c>
      <c r="FJ187" s="35">
        <v>35</v>
      </c>
      <c r="FK187" s="8">
        <f>'[1]Группа 3'!GE74</f>
        <v>7.489795918367347</v>
      </c>
    </row>
    <row r="188" spans="1:167" s="35" customFormat="1" ht="14.25">
      <c r="A188" s="35">
        <v>1</v>
      </c>
      <c r="B188" s="35" t="s">
        <v>199</v>
      </c>
      <c r="C188" s="7" t="s">
        <v>200</v>
      </c>
      <c r="D188" s="12">
        <v>21</v>
      </c>
      <c r="E188" s="12">
        <v>28</v>
      </c>
      <c r="F188" s="35">
        <v>80</v>
      </c>
      <c r="G188" s="8">
        <f>'[1]Группа 1'!G53</f>
        <v>2.333333333333333</v>
      </c>
      <c r="AB188" s="7" t="s">
        <v>160</v>
      </c>
      <c r="AC188" s="12">
        <v>10</v>
      </c>
      <c r="AD188" s="12">
        <v>16</v>
      </c>
      <c r="AE188" s="35">
        <v>97</v>
      </c>
      <c r="AF188" s="8">
        <f>'[1]Группа 1'!V53</f>
        <v>2.6</v>
      </c>
      <c r="EW188"/>
      <c r="EX188" s="12"/>
      <c r="EY188" s="12"/>
      <c r="FA188" s="8"/>
      <c r="FG188"/>
      <c r="FH188" s="12"/>
      <c r="FI188" s="12"/>
      <c r="FK188" s="8"/>
    </row>
    <row r="189" spans="1:197" s="35" customFormat="1" ht="14.25">
      <c r="A189" s="43">
        <v>1</v>
      </c>
      <c r="B189" s="43" t="s">
        <v>103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6"/>
      <c r="M189" s="43"/>
      <c r="N189" s="43"/>
      <c r="O189" s="43"/>
      <c r="P189" s="43"/>
      <c r="Q189" s="44"/>
      <c r="R189" s="45"/>
      <c r="S189" s="45"/>
      <c r="T189" s="45"/>
      <c r="U189" s="45"/>
      <c r="V189" s="46"/>
      <c r="W189" s="45"/>
      <c r="X189" s="45"/>
      <c r="Y189" s="45"/>
      <c r="Z189" s="45"/>
      <c r="AA189" s="46"/>
      <c r="AB189" s="8" t="s">
        <v>100</v>
      </c>
      <c r="AC189" s="12">
        <v>9</v>
      </c>
      <c r="AD189" s="12">
        <v>13</v>
      </c>
      <c r="AE189" s="43">
        <v>125</v>
      </c>
      <c r="AF189" s="44">
        <f>'[1]Группа 1'!V54</f>
        <v>2.4444444444444446</v>
      </c>
      <c r="AG189" s="43"/>
      <c r="AH189" s="43"/>
      <c r="AI189" s="43"/>
      <c r="AJ189" s="43"/>
      <c r="AK189" s="44"/>
      <c r="AL189" s="43"/>
      <c r="AM189" s="43"/>
      <c r="AN189" s="43"/>
      <c r="AO189" s="43"/>
      <c r="AP189" s="44"/>
      <c r="AQ189" s="43"/>
      <c r="AR189" s="43"/>
      <c r="AS189" s="43"/>
      <c r="AT189" s="43"/>
      <c r="AU189" s="44"/>
      <c r="AV189" s="45"/>
      <c r="AW189" s="45"/>
      <c r="AX189" s="45"/>
      <c r="AY189" s="45"/>
      <c r="AZ189" s="46"/>
      <c r="BA189" s="43"/>
      <c r="BB189" s="43"/>
      <c r="BC189" s="43"/>
      <c r="BD189" s="43"/>
      <c r="BE189" s="44"/>
      <c r="BF189" s="45"/>
      <c r="BG189" s="45"/>
      <c r="BH189" s="45"/>
      <c r="BI189" s="45"/>
      <c r="BJ189" s="46"/>
      <c r="BK189" s="43"/>
      <c r="BL189" s="43"/>
      <c r="BM189" s="43"/>
      <c r="BN189" s="43"/>
      <c r="BO189" s="44"/>
      <c r="BP189" s="43"/>
      <c r="BQ189" s="43"/>
      <c r="BR189" s="43"/>
      <c r="BS189" s="43"/>
      <c r="BT189" s="44"/>
      <c r="BU189" s="43"/>
      <c r="BV189" s="43"/>
      <c r="BW189" s="43"/>
      <c r="BX189" s="43"/>
      <c r="BY189" s="44"/>
      <c r="BZ189" s="43"/>
      <c r="CA189" s="43"/>
      <c r="CB189" s="43"/>
      <c r="CC189" s="43"/>
      <c r="CD189" s="44"/>
      <c r="CE189" s="45"/>
      <c r="CF189" s="45"/>
      <c r="CG189" s="45"/>
      <c r="CH189" s="45"/>
      <c r="CI189" s="46"/>
      <c r="CJ189" s="45"/>
      <c r="CK189" s="45"/>
      <c r="CL189" s="45"/>
      <c r="CM189" s="45"/>
      <c r="CN189" s="46"/>
      <c r="CO189" s="45"/>
      <c r="CP189" s="45"/>
      <c r="CQ189" s="45"/>
      <c r="CR189" s="45"/>
      <c r="CS189" s="46"/>
      <c r="CT189" s="45"/>
      <c r="CU189" s="45"/>
      <c r="CV189" s="45"/>
      <c r="CW189" s="45"/>
      <c r="CX189" s="46"/>
      <c r="CY189" s="45"/>
      <c r="CZ189" s="45"/>
      <c r="DA189" s="45"/>
      <c r="DB189" s="45"/>
      <c r="DC189" s="46"/>
      <c r="DD189" s="45"/>
      <c r="DE189" s="45"/>
      <c r="DF189" s="45"/>
      <c r="DG189" s="45"/>
      <c r="DH189" s="46"/>
      <c r="DI189" s="45"/>
      <c r="DJ189" s="45"/>
      <c r="DK189" s="45"/>
      <c r="DL189" s="45"/>
      <c r="DM189" s="46"/>
      <c r="DN189" s="45"/>
      <c r="DO189" s="45"/>
      <c r="DP189" s="45"/>
      <c r="DQ189" s="45"/>
      <c r="DR189" s="46"/>
      <c r="DS189" s="45"/>
      <c r="DT189" s="45"/>
      <c r="DU189" s="45"/>
      <c r="DV189" s="45"/>
      <c r="DW189" s="46"/>
      <c r="DX189" s="45"/>
      <c r="DY189" s="45"/>
      <c r="DZ189" s="45"/>
      <c r="EA189" s="45"/>
      <c r="EB189" s="46"/>
      <c r="EC189" s="45"/>
      <c r="ED189" s="45"/>
      <c r="EE189" s="45"/>
      <c r="EF189" s="45"/>
      <c r="EG189" s="46"/>
      <c r="EH189" s="43"/>
      <c r="EI189" s="43"/>
      <c r="EJ189" s="43"/>
      <c r="EK189" s="43"/>
      <c r="EL189" s="44"/>
      <c r="EM189" s="45"/>
      <c r="EN189" s="45"/>
      <c r="EO189" s="45"/>
      <c r="EP189" s="45"/>
      <c r="EQ189" s="46"/>
      <c r="ER189" s="45"/>
      <c r="ES189" s="45"/>
      <c r="ET189" s="45"/>
      <c r="EU189" s="45"/>
      <c r="EV189" s="46"/>
      <c r="EW189" s="43"/>
      <c r="EX189" s="43"/>
      <c r="EY189" s="43"/>
      <c r="EZ189" s="43"/>
      <c r="FA189" s="44"/>
      <c r="FB189" s="45"/>
      <c r="FC189" s="45"/>
      <c r="FD189" s="45"/>
      <c r="FE189" s="45"/>
      <c r="FF189" s="46"/>
      <c r="FG189" s="45"/>
      <c r="FH189" s="45"/>
      <c r="FI189" s="45"/>
      <c r="FJ189" s="45"/>
      <c r="FK189" s="46"/>
      <c r="FL189" s="45"/>
      <c r="FM189" s="45"/>
      <c r="FN189" s="45"/>
      <c r="FO189" s="45"/>
      <c r="FP189" s="46"/>
      <c r="FQ189" s="43"/>
      <c r="FR189" s="43"/>
      <c r="FS189" s="43"/>
      <c r="FT189" s="43"/>
      <c r="FU189" s="44"/>
      <c r="FV189" s="45"/>
      <c r="FW189" s="45"/>
      <c r="FX189" s="45"/>
      <c r="FY189" s="45"/>
      <c r="FZ189" s="46"/>
      <c r="GA189" s="45"/>
      <c r="GB189" s="45"/>
      <c r="GC189" s="45"/>
      <c r="GD189" s="45"/>
      <c r="GE189" s="46"/>
      <c r="GF189" s="43"/>
      <c r="GG189" s="43"/>
      <c r="GH189" s="43"/>
      <c r="GI189" s="43"/>
      <c r="GJ189" s="44"/>
      <c r="GK189" s="43"/>
      <c r="GL189" s="43"/>
      <c r="GM189" s="43"/>
      <c r="GN189" s="43"/>
      <c r="GO189" s="44"/>
    </row>
    <row r="190" spans="1:197" s="35" customFormat="1" ht="14.25">
      <c r="A190" s="43">
        <v>1</v>
      </c>
      <c r="B190" s="43" t="s">
        <v>414</v>
      </c>
      <c r="C190" s="7" t="s">
        <v>281</v>
      </c>
      <c r="D190" s="12">
        <v>19</v>
      </c>
      <c r="E190" s="12">
        <v>48</v>
      </c>
      <c r="F190" s="43">
        <v>253</v>
      </c>
      <c r="G190" s="44">
        <f>'[1]Группа 1'!G55</f>
        <v>3.526315789473684</v>
      </c>
      <c r="H190" s="45"/>
      <c r="I190" s="45"/>
      <c r="J190" s="45"/>
      <c r="K190" s="45"/>
      <c r="L190" s="46"/>
      <c r="M190" s="43"/>
      <c r="N190" s="43"/>
      <c r="O190" s="43"/>
      <c r="P190" s="43"/>
      <c r="Q190" s="44"/>
      <c r="R190" s="45"/>
      <c r="S190" s="45"/>
      <c r="T190" s="45"/>
      <c r="U190" s="45"/>
      <c r="V190" s="46"/>
      <c r="W190" s="45"/>
      <c r="X190" s="45"/>
      <c r="Y190" s="45"/>
      <c r="Z190" s="45"/>
      <c r="AA190" s="46"/>
      <c r="AB190" s="8"/>
      <c r="AC190" s="12"/>
      <c r="AD190" s="12"/>
      <c r="AE190" s="43"/>
      <c r="AF190" s="44"/>
      <c r="AG190" s="43"/>
      <c r="AH190" s="43"/>
      <c r="AI190" s="43"/>
      <c r="AJ190" s="43"/>
      <c r="AK190" s="44"/>
      <c r="AL190" s="43"/>
      <c r="AM190" s="43"/>
      <c r="AN190" s="43"/>
      <c r="AO190" s="43"/>
      <c r="AP190" s="44"/>
      <c r="AQ190" s="43"/>
      <c r="AR190" s="43"/>
      <c r="AS190" s="43"/>
      <c r="AT190" s="43"/>
      <c r="AU190" s="44"/>
      <c r="AV190" s="45"/>
      <c r="AW190" s="45"/>
      <c r="AX190" s="45"/>
      <c r="AY190" s="45"/>
      <c r="AZ190" s="46"/>
      <c r="BA190" s="43"/>
      <c r="BB190" s="43"/>
      <c r="BC190" s="43"/>
      <c r="BD190" s="43"/>
      <c r="BE190" s="44"/>
      <c r="BF190" s="45"/>
      <c r="BG190" s="45"/>
      <c r="BH190" s="45"/>
      <c r="BI190" s="45"/>
      <c r="BJ190" s="46"/>
      <c r="BK190" s="43"/>
      <c r="BL190" s="43"/>
      <c r="BM190" s="43"/>
      <c r="BN190" s="43"/>
      <c r="BO190" s="44"/>
      <c r="BP190" s="43"/>
      <c r="BQ190" s="43"/>
      <c r="BR190" s="43"/>
      <c r="BS190" s="43"/>
      <c r="BT190" s="44"/>
      <c r="BU190" s="43"/>
      <c r="BV190" s="43"/>
      <c r="BW190" s="43"/>
      <c r="BX190" s="43"/>
      <c r="BY190" s="44"/>
      <c r="BZ190" s="43"/>
      <c r="CA190" s="43"/>
      <c r="CB190" s="43"/>
      <c r="CC190" s="43"/>
      <c r="CD190" s="44"/>
      <c r="CE190" s="45"/>
      <c r="CF190" s="45"/>
      <c r="CG190" s="45"/>
      <c r="CH190" s="45"/>
      <c r="CI190" s="46"/>
      <c r="CJ190" s="45"/>
      <c r="CK190" s="45"/>
      <c r="CL190" s="45"/>
      <c r="CM190" s="45"/>
      <c r="CN190" s="46"/>
      <c r="CO190" s="45"/>
      <c r="CP190" s="45"/>
      <c r="CQ190" s="45"/>
      <c r="CR190" s="45"/>
      <c r="CS190" s="46"/>
      <c r="CT190" s="45"/>
      <c r="CU190" s="45"/>
      <c r="CV190" s="45"/>
      <c r="CW190" s="45"/>
      <c r="CX190" s="46"/>
      <c r="CY190" s="45"/>
      <c r="CZ190" s="45"/>
      <c r="DA190" s="45"/>
      <c r="DB190" s="45"/>
      <c r="DC190" s="46"/>
      <c r="DD190" s="45"/>
      <c r="DE190" s="45"/>
      <c r="DF190" s="45"/>
      <c r="DG190" s="45"/>
      <c r="DH190" s="46"/>
      <c r="DI190" s="45"/>
      <c r="DJ190" s="45"/>
      <c r="DK190" s="45"/>
      <c r="DL190" s="45"/>
      <c r="DM190" s="46"/>
      <c r="DN190" s="45"/>
      <c r="DO190" s="45"/>
      <c r="DP190" s="45"/>
      <c r="DQ190" s="45"/>
      <c r="DR190" s="46"/>
      <c r="DS190" s="45"/>
      <c r="DT190" s="45"/>
      <c r="DU190" s="45"/>
      <c r="DV190" s="45"/>
      <c r="DW190" s="46"/>
      <c r="DX190" s="45"/>
      <c r="DY190" s="45"/>
      <c r="DZ190" s="45"/>
      <c r="EA190" s="45"/>
      <c r="EB190" s="46"/>
      <c r="EC190" s="45"/>
      <c r="ED190" s="45"/>
      <c r="EE190" s="45"/>
      <c r="EF190" s="45"/>
      <c r="EG190" s="46"/>
      <c r="EH190" s="43"/>
      <c r="EI190" s="43"/>
      <c r="EJ190" s="43"/>
      <c r="EK190" s="43"/>
      <c r="EL190" s="44"/>
      <c r="EM190" s="45"/>
      <c r="EN190" s="45"/>
      <c r="EO190" s="45"/>
      <c r="EP190" s="45"/>
      <c r="EQ190" s="46"/>
      <c r="ER190" s="45"/>
      <c r="ES190" s="45"/>
      <c r="ET190" s="45"/>
      <c r="EU190" s="45"/>
      <c r="EV190" s="46"/>
      <c r="EW190" s="43"/>
      <c r="EX190" s="43"/>
      <c r="EY190" s="43"/>
      <c r="EZ190" s="43"/>
      <c r="FA190" s="44"/>
      <c r="FB190" s="45"/>
      <c r="FC190" s="45"/>
      <c r="FD190" s="45"/>
      <c r="FE190" s="45"/>
      <c r="FF190" s="46"/>
      <c r="FG190" s="45"/>
      <c r="FH190" s="45"/>
      <c r="FI190" s="45"/>
      <c r="FJ190" s="45"/>
      <c r="FK190" s="46"/>
      <c r="FL190" s="45"/>
      <c r="FM190" s="45"/>
      <c r="FN190" s="45"/>
      <c r="FO190" s="45"/>
      <c r="FP190" s="46"/>
      <c r="FQ190" s="43"/>
      <c r="FR190" s="43"/>
      <c r="FS190" s="43"/>
      <c r="FT190" s="43"/>
      <c r="FU190" s="44"/>
      <c r="FV190" s="45"/>
      <c r="FW190" s="45"/>
      <c r="FX190" s="45"/>
      <c r="FY190" s="45"/>
      <c r="FZ190" s="46"/>
      <c r="GA190" s="45"/>
      <c r="GB190" s="45"/>
      <c r="GC190" s="45"/>
      <c r="GD190" s="45"/>
      <c r="GE190" s="46"/>
      <c r="GF190" s="43"/>
      <c r="GG190" s="43"/>
      <c r="GH190" s="43"/>
      <c r="GI190" s="43"/>
      <c r="GJ190" s="44"/>
      <c r="GK190" s="43"/>
      <c r="GL190" s="43"/>
      <c r="GM190" s="43"/>
      <c r="GN190" s="43"/>
      <c r="GO190" s="44"/>
    </row>
    <row r="191" spans="1:197" s="35" customFormat="1" ht="14.25">
      <c r="A191" s="43">
        <v>5</v>
      </c>
      <c r="B191" s="43" t="s">
        <v>370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6"/>
      <c r="M191" s="43"/>
      <c r="N191" s="43"/>
      <c r="O191" s="43"/>
      <c r="P191" s="43"/>
      <c r="Q191" s="44"/>
      <c r="R191" s="45"/>
      <c r="S191" s="45"/>
      <c r="T191" s="45"/>
      <c r="U191" s="45"/>
      <c r="V191" s="46"/>
      <c r="W191" s="45"/>
      <c r="X191" s="45"/>
      <c r="Y191" s="45"/>
      <c r="Z191" s="45"/>
      <c r="AA191" s="46"/>
      <c r="AB191" s="8"/>
      <c r="AC191" s="12"/>
      <c r="AD191" s="12"/>
      <c r="AE191" s="43"/>
      <c r="AF191" s="44"/>
      <c r="AG191" s="43"/>
      <c r="AH191" s="43"/>
      <c r="AI191" s="43"/>
      <c r="AJ191" s="43"/>
      <c r="AK191" s="44"/>
      <c r="AL191" s="43"/>
      <c r="AM191" s="43"/>
      <c r="AN191" s="43"/>
      <c r="AO191" s="43"/>
      <c r="AP191" s="44"/>
      <c r="AQ191" t="s">
        <v>371</v>
      </c>
      <c r="AR191" s="12">
        <v>30</v>
      </c>
      <c r="AS191" s="12">
        <v>225</v>
      </c>
      <c r="AT191" s="43">
        <v>42</v>
      </c>
      <c r="AU191" s="44">
        <f>'[1]Группа 5'!AK21</f>
        <v>12.5</v>
      </c>
      <c r="AV191" s="45"/>
      <c r="AW191" s="45"/>
      <c r="AX191" s="45"/>
      <c r="AY191" s="45"/>
      <c r="AZ191" s="46"/>
      <c r="BA191" t="s">
        <v>371</v>
      </c>
      <c r="BB191" s="12">
        <v>43</v>
      </c>
      <c r="BC191" s="12">
        <v>225</v>
      </c>
      <c r="BD191" s="43">
        <v>31</v>
      </c>
      <c r="BE191" s="44">
        <f>'[1]Группа 5'!AP21</f>
        <v>10.232558139534884</v>
      </c>
      <c r="BF191" s="45"/>
      <c r="BG191" s="45"/>
      <c r="BH191" s="45"/>
      <c r="BI191" s="45"/>
      <c r="BJ191" s="46"/>
      <c r="BK191" s="43"/>
      <c r="BL191" s="43"/>
      <c r="BM191" s="43"/>
      <c r="BN191" s="43"/>
      <c r="BO191" s="44"/>
      <c r="BP191" s="43"/>
      <c r="BQ191" s="43"/>
      <c r="BR191" s="43"/>
      <c r="BS191" s="43"/>
      <c r="BT191" s="44"/>
      <c r="BU191" s="43"/>
      <c r="BV191" s="43"/>
      <c r="BW191" s="43"/>
      <c r="BX191" s="43"/>
      <c r="BY191" s="44"/>
      <c r="BZ191" s="43"/>
      <c r="CA191" s="43"/>
      <c r="CB191" s="43"/>
      <c r="CC191" s="43"/>
      <c r="CD191" s="44"/>
      <c r="CE191" s="45"/>
      <c r="CF191" s="45"/>
      <c r="CG191" s="45"/>
      <c r="CH191" s="45"/>
      <c r="CI191" s="46"/>
      <c r="CJ191" s="45"/>
      <c r="CK191" s="45"/>
      <c r="CL191" s="45"/>
      <c r="CM191" s="45"/>
      <c r="CN191" s="46"/>
      <c r="CO191" s="45"/>
      <c r="CP191" s="45"/>
      <c r="CQ191" s="45"/>
      <c r="CR191" s="45"/>
      <c r="CS191" s="46"/>
      <c r="CT191" s="45"/>
      <c r="CU191" s="45"/>
      <c r="CV191" s="45"/>
      <c r="CW191" s="45"/>
      <c r="CX191" s="46"/>
      <c r="CY191" s="45"/>
      <c r="CZ191" s="45"/>
      <c r="DA191" s="45"/>
      <c r="DB191" s="45"/>
      <c r="DC191" s="46"/>
      <c r="DD191" s="45"/>
      <c r="DE191" s="45"/>
      <c r="DF191" s="45"/>
      <c r="DG191" s="45"/>
      <c r="DH191" s="46"/>
      <c r="DI191" s="45"/>
      <c r="DJ191" s="45"/>
      <c r="DK191" s="45"/>
      <c r="DL191" s="45"/>
      <c r="DM191" s="46"/>
      <c r="DN191" s="45"/>
      <c r="DO191" s="45"/>
      <c r="DP191" s="45"/>
      <c r="DQ191" s="45"/>
      <c r="DR191" s="46"/>
      <c r="DS191" s="45"/>
      <c r="DT191" s="45"/>
      <c r="DU191" s="45"/>
      <c r="DV191" s="45"/>
      <c r="DW191" s="46"/>
      <c r="DX191" s="45"/>
      <c r="DY191" s="45"/>
      <c r="DZ191" s="45"/>
      <c r="EA191" s="45"/>
      <c r="EB191" s="46"/>
      <c r="EC191" s="45"/>
      <c r="ED191" s="45"/>
      <c r="EE191" s="45"/>
      <c r="EF191" s="45"/>
      <c r="EG191" s="46"/>
      <c r="EH191" s="43"/>
      <c r="EI191" s="43"/>
      <c r="EJ191" s="43"/>
      <c r="EK191" s="43"/>
      <c r="EL191" s="44"/>
      <c r="EM191" s="45"/>
      <c r="EN191" s="45"/>
      <c r="EO191" s="45"/>
      <c r="EP191" s="45"/>
      <c r="EQ191" s="46"/>
      <c r="ER191" s="45"/>
      <c r="ES191" s="45"/>
      <c r="ET191" s="45"/>
      <c r="EU191" s="45"/>
      <c r="EV191" s="46"/>
      <c r="EW191" s="43"/>
      <c r="EX191" s="43"/>
      <c r="EY191" s="43"/>
      <c r="EZ191" s="43"/>
      <c r="FA191" s="44"/>
      <c r="FG191" t="s">
        <v>371</v>
      </c>
      <c r="FH191" s="12">
        <v>40</v>
      </c>
      <c r="FI191" s="12">
        <v>225</v>
      </c>
      <c r="FJ191" s="43">
        <v>31</v>
      </c>
      <c r="FK191" s="44">
        <f>'[1]Группа 5'!DM21</f>
        <v>10.625</v>
      </c>
      <c r="FL191" s="45"/>
      <c r="FM191" s="45"/>
      <c r="FN191" s="45"/>
      <c r="FO191" s="45"/>
      <c r="FP191" s="46"/>
      <c r="FQ191" s="43"/>
      <c r="FR191" s="43"/>
      <c r="FS191" s="43"/>
      <c r="FT191" s="43"/>
      <c r="FU191" s="44"/>
      <c r="FV191" s="45"/>
      <c r="FW191" s="45"/>
      <c r="FX191" s="45"/>
      <c r="FY191" s="45"/>
      <c r="FZ191" s="46"/>
      <c r="GA191" s="45"/>
      <c r="GB191" s="45"/>
      <c r="GC191" s="45"/>
      <c r="GD191" s="45"/>
      <c r="GE191" s="46"/>
      <c r="GF191" s="43"/>
      <c r="GG191" s="43"/>
      <c r="GH191" s="43"/>
      <c r="GI191" s="43"/>
      <c r="GJ191" s="44"/>
      <c r="GK191" s="43"/>
      <c r="GL191" s="43"/>
      <c r="GM191" s="43"/>
      <c r="GN191" s="43"/>
      <c r="GO191" s="44"/>
    </row>
    <row r="192" spans="1:197" s="35" customFormat="1" ht="14.25">
      <c r="A192" s="43">
        <v>5</v>
      </c>
      <c r="B192" s="58" t="s">
        <v>301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6"/>
      <c r="M192" s="43"/>
      <c r="N192" s="43"/>
      <c r="O192" s="43"/>
      <c r="P192" s="43"/>
      <c r="Q192" s="44"/>
      <c r="R192" s="45"/>
      <c r="S192" s="45"/>
      <c r="T192" s="45"/>
      <c r="U192" s="45"/>
      <c r="V192" s="46"/>
      <c r="W192" s="45"/>
      <c r="X192" s="45"/>
      <c r="Y192" s="45"/>
      <c r="Z192" s="45"/>
      <c r="AA192" s="46"/>
      <c r="AB192" s="8"/>
      <c r="AC192" s="12"/>
      <c r="AD192" s="12"/>
      <c r="AE192" s="43"/>
      <c r="AF192" s="44"/>
      <c r="AG192" s="43"/>
      <c r="AH192" s="43"/>
      <c r="AI192" s="43"/>
      <c r="AJ192" s="43"/>
      <c r="AK192" s="44"/>
      <c r="AL192" s="43"/>
      <c r="AM192" s="43"/>
      <c r="AN192" s="43"/>
      <c r="AO192" s="43"/>
      <c r="AP192" s="44"/>
      <c r="AQ192" s="43"/>
      <c r="AR192" s="43"/>
      <c r="AS192" s="43"/>
      <c r="AT192" s="43"/>
      <c r="AU192" s="44"/>
      <c r="AV192" s="45"/>
      <c r="AW192" s="45"/>
      <c r="AX192" s="45"/>
      <c r="AY192" s="45"/>
      <c r="AZ192" s="46"/>
      <c r="BA192" s="43"/>
      <c r="BB192" s="43"/>
      <c r="BC192" s="43"/>
      <c r="BD192" s="43"/>
      <c r="BE192" s="44"/>
      <c r="BF192" s="45"/>
      <c r="BG192" s="45"/>
      <c r="BH192" s="45"/>
      <c r="BI192" s="45"/>
      <c r="BJ192" s="46"/>
      <c r="BK192" s="43"/>
      <c r="BL192" s="43"/>
      <c r="BM192" s="43"/>
      <c r="BN192" s="43"/>
      <c r="BO192" s="44"/>
      <c r="BP192" s="43"/>
      <c r="BQ192" s="43"/>
      <c r="BR192" s="43"/>
      <c r="BS192" s="43"/>
      <c r="BT192" s="44"/>
      <c r="BU192" s="43"/>
      <c r="BV192" s="43"/>
      <c r="BW192" s="43"/>
      <c r="BX192" s="43"/>
      <c r="BY192" s="44"/>
      <c r="BZ192" s="43"/>
      <c r="CA192" s="43"/>
      <c r="CB192" s="43"/>
      <c r="CC192" s="43"/>
      <c r="CD192" s="44"/>
      <c r="CE192" s="45"/>
      <c r="CF192" s="45"/>
      <c r="CG192" s="45"/>
      <c r="CH192" s="45"/>
      <c r="CI192" s="46"/>
      <c r="CJ192" s="45"/>
      <c r="CK192" s="45"/>
      <c r="CL192" s="45"/>
      <c r="CM192" s="45"/>
      <c r="CN192" s="46"/>
      <c r="CO192" s="45"/>
      <c r="CP192" s="45"/>
      <c r="CQ192" s="45"/>
      <c r="CR192" s="45"/>
      <c r="CS192" s="46"/>
      <c r="CT192" s="45"/>
      <c r="CU192" s="45"/>
      <c r="CV192" s="45"/>
      <c r="CW192" s="45"/>
      <c r="CX192" s="46"/>
      <c r="CY192" s="45"/>
      <c r="CZ192" s="45"/>
      <c r="DA192" s="45"/>
      <c r="DB192" s="45"/>
      <c r="DC192" s="46"/>
      <c r="DD192" s="45"/>
      <c r="DE192" s="45"/>
      <c r="DF192" s="45"/>
      <c r="DG192" s="45"/>
      <c r="DH192" s="46"/>
      <c r="DI192" s="45"/>
      <c r="DJ192" s="45"/>
      <c r="DK192" s="45"/>
      <c r="DL192" s="45"/>
      <c r="DM192" s="46"/>
      <c r="DN192" s="45"/>
      <c r="DO192" s="45"/>
      <c r="DP192" s="45"/>
      <c r="DQ192" s="45"/>
      <c r="DR192" s="46"/>
      <c r="DS192" s="45"/>
      <c r="DT192" s="45"/>
      <c r="DU192" s="45"/>
      <c r="DV192" s="45"/>
      <c r="DW192" s="46"/>
      <c r="DX192" s="45"/>
      <c r="DY192" s="45"/>
      <c r="DZ192" s="45"/>
      <c r="EA192" s="45"/>
      <c r="EB192" s="46"/>
      <c r="EC192" s="45"/>
      <c r="ED192" s="45"/>
      <c r="EE192" s="45"/>
      <c r="EF192" s="45"/>
      <c r="EG192" s="46"/>
      <c r="EH192" s="43"/>
      <c r="EI192" s="43"/>
      <c r="EJ192" s="43"/>
      <c r="EK192" s="43"/>
      <c r="EL192" s="44"/>
      <c r="EM192" s="45"/>
      <c r="EN192" s="45"/>
      <c r="EO192" s="45"/>
      <c r="EP192" s="45"/>
      <c r="EQ192" s="46"/>
      <c r="ER192" s="45"/>
      <c r="ES192" s="45"/>
      <c r="ET192" s="45"/>
      <c r="EU192" s="45"/>
      <c r="EV192" s="46"/>
      <c r="EW192" s="43"/>
      <c r="EX192" s="43"/>
      <c r="EY192" s="43"/>
      <c r="EZ192" s="43"/>
      <c r="FA192" s="44"/>
      <c r="FB192" t="s">
        <v>302</v>
      </c>
      <c r="FC192" s="12">
        <v>29</v>
      </c>
      <c r="FD192" s="12">
        <v>34</v>
      </c>
      <c r="FE192" s="43">
        <v>43</v>
      </c>
      <c r="FF192" s="44">
        <f>'[1]Группа 5'!DH22</f>
        <v>6.172413793103448</v>
      </c>
      <c r="FG192" s="45"/>
      <c r="FH192" s="45"/>
      <c r="FI192" s="45"/>
      <c r="FJ192" s="45"/>
      <c r="FK192" s="46"/>
      <c r="FL192" t="s">
        <v>302</v>
      </c>
      <c r="FM192" s="12">
        <v>20</v>
      </c>
      <c r="FN192" s="12">
        <v>34</v>
      </c>
      <c r="FO192" s="43">
        <v>120</v>
      </c>
      <c r="FP192" s="44">
        <f>'[1]Группа 5'!DR22</f>
        <v>6.7</v>
      </c>
      <c r="FQ192" t="s">
        <v>142</v>
      </c>
      <c r="FR192" s="12">
        <v>11</v>
      </c>
      <c r="FS192" s="12">
        <v>45</v>
      </c>
      <c r="FT192" s="43">
        <v>413</v>
      </c>
      <c r="FU192" s="44">
        <f>'[1]Группа 5'!DW22</f>
        <v>9.09090909090909</v>
      </c>
      <c r="FV192" s="45"/>
      <c r="FW192" s="45"/>
      <c r="FX192" s="45"/>
      <c r="FY192" s="45"/>
      <c r="FZ192" s="46"/>
      <c r="GA192" s="45"/>
      <c r="GB192" s="45"/>
      <c r="GC192" s="45"/>
      <c r="GD192" s="45"/>
      <c r="GE192" s="46"/>
      <c r="GF192" s="43"/>
      <c r="GG192" s="43"/>
      <c r="GH192" s="43"/>
      <c r="GI192" s="43"/>
      <c r="GJ192" s="44"/>
      <c r="GK192" s="43"/>
      <c r="GL192" s="43"/>
      <c r="GM192" s="43"/>
      <c r="GN192" s="43"/>
      <c r="GO192" s="44"/>
    </row>
    <row r="193" spans="1:197" s="35" customFormat="1" ht="14.25">
      <c r="A193" s="43">
        <v>5</v>
      </c>
      <c r="B193" s="58" t="s">
        <v>303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6"/>
      <c r="M193" s="43"/>
      <c r="N193" s="43"/>
      <c r="O193" s="43"/>
      <c r="P193" s="43"/>
      <c r="Q193" s="44"/>
      <c r="R193" s="45"/>
      <c r="S193" s="45"/>
      <c r="T193" s="45"/>
      <c r="U193" s="45"/>
      <c r="V193" s="46"/>
      <c r="W193" s="45"/>
      <c r="X193" s="45"/>
      <c r="Y193" s="45"/>
      <c r="Z193" s="45"/>
      <c r="AA193" s="46"/>
      <c r="AB193" s="8"/>
      <c r="AC193" s="12"/>
      <c r="AD193" s="12"/>
      <c r="AE193" s="43"/>
      <c r="AF193" s="44"/>
      <c r="AG193" s="43"/>
      <c r="AH193" s="43"/>
      <c r="AI193" s="43"/>
      <c r="AJ193" s="43"/>
      <c r="AK193" s="44"/>
      <c r="AL193" s="43"/>
      <c r="AM193" s="43"/>
      <c r="AN193" s="43"/>
      <c r="AO193" s="43"/>
      <c r="AP193" s="44"/>
      <c r="AQ193" s="43"/>
      <c r="AR193" s="43"/>
      <c r="AS193" s="43"/>
      <c r="AT193" s="43"/>
      <c r="AU193" s="44"/>
      <c r="AV193" s="45"/>
      <c r="AW193" s="45"/>
      <c r="AX193" s="45"/>
      <c r="AY193" s="45"/>
      <c r="AZ193" s="46"/>
      <c r="BA193" s="43"/>
      <c r="BB193" s="43"/>
      <c r="BC193" s="43"/>
      <c r="BD193" s="43"/>
      <c r="BE193" s="44"/>
      <c r="BF193" s="45"/>
      <c r="BG193" s="45"/>
      <c r="BH193" s="45"/>
      <c r="BI193" s="45"/>
      <c r="BJ193" s="46"/>
      <c r="BK193" s="43"/>
      <c r="BL193" s="43"/>
      <c r="BM193" s="43"/>
      <c r="BN193" s="43"/>
      <c r="BO193" s="44"/>
      <c r="BP193" s="43"/>
      <c r="BQ193" s="43"/>
      <c r="BR193" s="43"/>
      <c r="BS193" s="43"/>
      <c r="BT193" s="44"/>
      <c r="BU193" s="43"/>
      <c r="BV193" s="43"/>
      <c r="BW193" s="43"/>
      <c r="BX193" s="43"/>
      <c r="BY193" s="44"/>
      <c r="BZ193" s="43"/>
      <c r="CA193" s="43"/>
      <c r="CB193" s="43"/>
      <c r="CC193" s="43"/>
      <c r="CD193" s="44"/>
      <c r="CE193" s="45"/>
      <c r="CF193" s="45"/>
      <c r="CG193" s="45"/>
      <c r="CH193" s="45"/>
      <c r="CI193" s="46"/>
      <c r="CJ193" s="45"/>
      <c r="CK193" s="45"/>
      <c r="CL193" s="45"/>
      <c r="CM193" s="45"/>
      <c r="CN193" s="46"/>
      <c r="CO193" s="45"/>
      <c r="CP193" s="45"/>
      <c r="CQ193" s="45"/>
      <c r="CR193" s="45"/>
      <c r="CS193" s="46"/>
      <c r="CT193" s="45"/>
      <c r="CU193" s="45"/>
      <c r="CV193" s="45"/>
      <c r="CW193" s="45"/>
      <c r="CX193" s="46"/>
      <c r="CY193" s="45"/>
      <c r="CZ193" s="45"/>
      <c r="DA193" s="45"/>
      <c r="DB193" s="45"/>
      <c r="DC193" s="46"/>
      <c r="DD193" s="45"/>
      <c r="DE193" s="45"/>
      <c r="DF193" s="45"/>
      <c r="DG193" s="45"/>
      <c r="DH193" s="46"/>
      <c r="DI193" s="45"/>
      <c r="DJ193" s="45"/>
      <c r="DK193" s="45"/>
      <c r="DL193" s="45"/>
      <c r="DM193" s="46"/>
      <c r="DN193" s="45"/>
      <c r="DO193" s="45"/>
      <c r="DP193" s="45"/>
      <c r="DQ193" s="45"/>
      <c r="DR193" s="46"/>
      <c r="DS193" s="45"/>
      <c r="DT193" s="45"/>
      <c r="DU193" s="45"/>
      <c r="DV193" s="45"/>
      <c r="DW193" s="46"/>
      <c r="DX193" s="45"/>
      <c r="DY193" s="45"/>
      <c r="DZ193" s="45"/>
      <c r="EA193" s="45"/>
      <c r="EB193" s="46"/>
      <c r="EC193" s="45"/>
      <c r="ED193" s="45"/>
      <c r="EE193" s="45"/>
      <c r="EF193" s="45"/>
      <c r="EG193" s="46"/>
      <c r="EH193" s="43"/>
      <c r="EI193" s="43"/>
      <c r="EJ193" s="43"/>
      <c r="EK193" s="43"/>
      <c r="EL193" s="44"/>
      <c r="EM193" s="45"/>
      <c r="EN193" s="45"/>
      <c r="EO193" s="45"/>
      <c r="EP193" s="45"/>
      <c r="EQ193" s="46"/>
      <c r="ER193" s="45"/>
      <c r="ES193" s="45"/>
      <c r="ET193" s="45"/>
      <c r="EU193" s="45"/>
      <c r="EV193" s="46"/>
      <c r="EW193" s="43"/>
      <c r="EX193" s="43"/>
      <c r="EY193" s="43"/>
      <c r="EZ193" s="43"/>
      <c r="FA193" s="44"/>
      <c r="FB193" t="s">
        <v>304</v>
      </c>
      <c r="FC193" s="12">
        <v>54</v>
      </c>
      <c r="FD193" s="12">
        <v>65</v>
      </c>
      <c r="FE193" s="43">
        <v>97</v>
      </c>
      <c r="FF193" s="44">
        <f>'[1]Группа 5'!DH23</f>
        <v>6.203703703703704</v>
      </c>
      <c r="FG193" s="45"/>
      <c r="FH193" s="45"/>
      <c r="FI193" s="45"/>
      <c r="FJ193" s="45"/>
      <c r="FK193" s="46"/>
      <c r="FL193" s="45"/>
      <c r="FM193" s="45"/>
      <c r="FN193" s="45"/>
      <c r="FO193" s="45"/>
      <c r="FP193" s="46"/>
      <c r="FQ193" s="43"/>
      <c r="FR193" s="43"/>
      <c r="FS193" s="43"/>
      <c r="FT193" s="43"/>
      <c r="FU193" s="44"/>
      <c r="FV193" s="45"/>
      <c r="FW193" s="45"/>
      <c r="FX193" s="45"/>
      <c r="FY193" s="45"/>
      <c r="FZ193" s="46"/>
      <c r="GA193" s="45"/>
      <c r="GB193" s="45"/>
      <c r="GC193" s="45"/>
      <c r="GD193" s="45"/>
      <c r="GE193" s="46"/>
      <c r="GF193" s="43"/>
      <c r="GG193" s="43"/>
      <c r="GH193" s="43"/>
      <c r="GI193" s="43"/>
      <c r="GJ193" s="44"/>
      <c r="GK193" s="43"/>
      <c r="GL193" s="43"/>
      <c r="GM193" s="43"/>
      <c r="GN193" s="43"/>
      <c r="GO193" s="44"/>
    </row>
    <row r="194" spans="1:197" s="35" customFormat="1" ht="14.25">
      <c r="A194" s="43">
        <v>5</v>
      </c>
      <c r="B194" s="58" t="s">
        <v>330</v>
      </c>
      <c r="C194" t="s">
        <v>142</v>
      </c>
      <c r="D194" s="12">
        <v>27</v>
      </c>
      <c r="E194" s="12">
        <v>46</v>
      </c>
      <c r="F194" s="43">
        <v>342</v>
      </c>
      <c r="G194" s="44">
        <f>'[1]Группа 5'!G24</f>
        <v>6.703703703703704</v>
      </c>
      <c r="H194" s="45"/>
      <c r="I194" s="45"/>
      <c r="J194" s="45"/>
      <c r="K194" s="45"/>
      <c r="L194" s="46"/>
      <c r="M194" s="43"/>
      <c r="N194" s="43"/>
      <c r="O194" s="43"/>
      <c r="P194" s="43"/>
      <c r="Q194" s="44"/>
      <c r="R194" s="45"/>
      <c r="S194" s="45"/>
      <c r="T194" s="45"/>
      <c r="U194" s="45"/>
      <c r="V194" s="46"/>
      <c r="W194" s="45"/>
      <c r="X194" s="45"/>
      <c r="Y194" s="45"/>
      <c r="Z194" s="45"/>
      <c r="AA194" s="46"/>
      <c r="AB194" s="8"/>
      <c r="AC194" s="12"/>
      <c r="AD194" s="12"/>
      <c r="AE194" s="43"/>
      <c r="AF194" s="44"/>
      <c r="AG194" s="43"/>
      <c r="AH194" s="43"/>
      <c r="AI194" s="43"/>
      <c r="AJ194" s="43"/>
      <c r="AK194" s="44"/>
      <c r="AL194" s="43"/>
      <c r="AM194" s="43"/>
      <c r="AN194" s="43"/>
      <c r="AO194" s="43"/>
      <c r="AP194" s="44"/>
      <c r="AQ194" s="43"/>
      <c r="AR194" s="43"/>
      <c r="AS194" s="43"/>
      <c r="AT194" s="43"/>
      <c r="AU194" s="44"/>
      <c r="AV194" s="45"/>
      <c r="AW194" s="45"/>
      <c r="AX194" s="45"/>
      <c r="AY194" s="45"/>
      <c r="AZ194" s="46"/>
      <c r="BA194" s="43"/>
      <c r="BB194" s="43"/>
      <c r="BC194" s="43"/>
      <c r="BD194" s="43"/>
      <c r="BE194" s="44"/>
      <c r="BF194" s="45"/>
      <c r="BG194" s="45"/>
      <c r="BH194" s="45"/>
      <c r="BI194" s="45"/>
      <c r="BJ194" s="46"/>
      <c r="BK194" s="43"/>
      <c r="BL194" s="43"/>
      <c r="BM194" s="43"/>
      <c r="BN194" s="43"/>
      <c r="BO194" s="44"/>
      <c r="BP194" s="43"/>
      <c r="BQ194" s="43"/>
      <c r="BR194" s="43"/>
      <c r="BS194" s="43"/>
      <c r="BT194" s="44"/>
      <c r="BU194" s="43"/>
      <c r="BV194" s="43"/>
      <c r="BW194" s="43"/>
      <c r="BX194" s="43"/>
      <c r="BY194" s="44"/>
      <c r="BZ194" s="43"/>
      <c r="CA194" s="43"/>
      <c r="CB194" s="43"/>
      <c r="CC194" s="43"/>
      <c r="CD194" s="44"/>
      <c r="CE194" s="45"/>
      <c r="CF194" s="45"/>
      <c r="CG194" s="45"/>
      <c r="CH194" s="45"/>
      <c r="CI194" s="46"/>
      <c r="CJ194" s="45"/>
      <c r="CK194" s="45"/>
      <c r="CL194" s="45"/>
      <c r="CM194" s="45"/>
      <c r="CN194" s="46"/>
      <c r="CO194" s="45"/>
      <c r="CP194" s="45"/>
      <c r="CQ194" s="45"/>
      <c r="CR194" s="45"/>
      <c r="CS194" s="46"/>
      <c r="CT194" s="45"/>
      <c r="CU194" s="45"/>
      <c r="CV194" s="45"/>
      <c r="CW194" s="45"/>
      <c r="CX194" s="46"/>
      <c r="CY194" s="45"/>
      <c r="CZ194" s="45"/>
      <c r="DA194" s="45"/>
      <c r="DB194" s="45"/>
      <c r="DC194" s="46"/>
      <c r="DD194" s="45"/>
      <c r="DE194" s="45"/>
      <c r="DF194" s="45"/>
      <c r="DG194" s="45"/>
      <c r="DH194" s="46"/>
      <c r="DI194" s="45"/>
      <c r="DJ194" s="45"/>
      <c r="DK194" s="45"/>
      <c r="DL194" s="45"/>
      <c r="DM194" s="46"/>
      <c r="DN194" s="45"/>
      <c r="DO194" s="45"/>
      <c r="DP194" s="45"/>
      <c r="DQ194" s="45"/>
      <c r="DR194" s="46"/>
      <c r="DS194" s="45"/>
      <c r="DT194" s="45"/>
      <c r="DU194" s="45"/>
      <c r="DV194" s="45"/>
      <c r="DW194" s="46"/>
      <c r="DX194" s="45"/>
      <c r="DY194" s="45"/>
      <c r="DZ194" s="45"/>
      <c r="EA194" s="45"/>
      <c r="EB194" s="46"/>
      <c r="EC194" s="45"/>
      <c r="ED194" s="45"/>
      <c r="EE194" s="45"/>
      <c r="EF194" s="45"/>
      <c r="EG194" s="46"/>
      <c r="EH194" s="43"/>
      <c r="EI194" s="43"/>
      <c r="EJ194" s="43"/>
      <c r="EK194" s="43"/>
      <c r="EL194" s="44"/>
      <c r="EM194" s="45"/>
      <c r="EN194" s="45"/>
      <c r="EO194" s="45"/>
      <c r="EP194" s="45"/>
      <c r="EQ194" s="46"/>
      <c r="ER194" s="45"/>
      <c r="ES194" s="45"/>
      <c r="ET194" s="45"/>
      <c r="EU194" s="45"/>
      <c r="EV194" s="46"/>
      <c r="EW194" s="43"/>
      <c r="EX194" s="43"/>
      <c r="EY194" s="43"/>
      <c r="EZ194" s="43"/>
      <c r="FA194" s="44"/>
      <c r="FB194" t="s">
        <v>304</v>
      </c>
      <c r="FC194" s="12">
        <v>48</v>
      </c>
      <c r="FD194" s="12">
        <v>48</v>
      </c>
      <c r="FE194" s="43">
        <v>23</v>
      </c>
      <c r="FF194" s="44">
        <f>'[1]Группа 5'!DH24</f>
        <v>6</v>
      </c>
      <c r="FG194" s="45"/>
      <c r="FH194" s="45"/>
      <c r="FI194" s="45"/>
      <c r="FJ194" s="45"/>
      <c r="FK194" s="46"/>
      <c r="FL194" t="s">
        <v>302</v>
      </c>
      <c r="FM194" s="12">
        <v>28</v>
      </c>
      <c r="FN194" s="12">
        <v>37</v>
      </c>
      <c r="FO194" s="43">
        <v>172</v>
      </c>
      <c r="FP194" s="44">
        <f>'[1]Группа 5'!DR24</f>
        <v>6.321428571428571</v>
      </c>
      <c r="FQ194" s="43"/>
      <c r="FR194" s="43"/>
      <c r="FS194" s="43"/>
      <c r="FT194" s="43"/>
      <c r="FU194" s="44"/>
      <c r="FV194" s="45"/>
      <c r="FW194" s="45"/>
      <c r="FX194" s="45"/>
      <c r="FY194" s="45"/>
      <c r="FZ194" s="46"/>
      <c r="GA194" s="45"/>
      <c r="GB194" s="45"/>
      <c r="GC194" s="45"/>
      <c r="GD194" s="45"/>
      <c r="GE194" s="46"/>
      <c r="GF194" s="43"/>
      <c r="GG194" s="43"/>
      <c r="GH194" s="43"/>
      <c r="GI194" s="43"/>
      <c r="GJ194" s="44"/>
      <c r="GK194" s="43"/>
      <c r="GL194" s="43"/>
      <c r="GM194" s="43"/>
      <c r="GN194" s="43"/>
      <c r="GO194" s="44"/>
    </row>
    <row r="195" spans="1:197" s="35" customFormat="1" ht="14.25">
      <c r="A195" s="43">
        <v>5</v>
      </c>
      <c r="B195" s="58" t="s">
        <v>330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6"/>
      <c r="M195" s="43"/>
      <c r="N195" s="43"/>
      <c r="O195" s="43"/>
      <c r="P195" s="43"/>
      <c r="Q195" s="44"/>
      <c r="R195" s="45"/>
      <c r="S195" s="45"/>
      <c r="T195" s="45"/>
      <c r="U195" s="45"/>
      <c r="V195" s="46"/>
      <c r="W195" s="45"/>
      <c r="X195" s="45"/>
      <c r="Y195" s="45"/>
      <c r="Z195" s="45"/>
      <c r="AA195" s="46"/>
      <c r="AB195" s="8"/>
      <c r="AC195" s="12"/>
      <c r="AD195" s="12"/>
      <c r="AE195" s="43"/>
      <c r="AF195" s="44"/>
      <c r="AG195" s="43"/>
      <c r="AH195" s="43"/>
      <c r="AI195" s="43"/>
      <c r="AJ195" s="43"/>
      <c r="AK195" s="44"/>
      <c r="AL195" s="43"/>
      <c r="AM195" s="43"/>
      <c r="AN195" s="43"/>
      <c r="AO195" s="43"/>
      <c r="AP195" s="44"/>
      <c r="AQ195" s="43"/>
      <c r="AR195" s="43"/>
      <c r="AS195" s="43"/>
      <c r="AT195" s="43"/>
      <c r="AU195" s="44"/>
      <c r="AV195" s="45"/>
      <c r="AW195" s="45"/>
      <c r="AX195" s="45"/>
      <c r="AY195" s="45"/>
      <c r="AZ195" s="46"/>
      <c r="BA195" s="43"/>
      <c r="BB195" s="43"/>
      <c r="BC195" s="43"/>
      <c r="BD195" s="43"/>
      <c r="BE195" s="44"/>
      <c r="BF195" s="45"/>
      <c r="BG195" s="45"/>
      <c r="BH195" s="45"/>
      <c r="BI195" s="45"/>
      <c r="BJ195" s="46"/>
      <c r="BK195" s="43"/>
      <c r="BL195" s="43"/>
      <c r="BM195" s="43"/>
      <c r="BN195" s="43"/>
      <c r="BO195" s="44"/>
      <c r="BP195" s="43"/>
      <c r="BQ195" s="43"/>
      <c r="BR195" s="43"/>
      <c r="BS195" s="43"/>
      <c r="BT195" s="44"/>
      <c r="BU195" s="43"/>
      <c r="BV195" s="43"/>
      <c r="BW195" s="43"/>
      <c r="BX195" s="43"/>
      <c r="BY195" s="44"/>
      <c r="BZ195" s="43"/>
      <c r="CA195" s="43"/>
      <c r="CB195" s="43"/>
      <c r="CC195" s="43"/>
      <c r="CD195" s="44"/>
      <c r="CE195" s="45"/>
      <c r="CF195" s="45"/>
      <c r="CG195" s="45"/>
      <c r="CH195" s="45"/>
      <c r="CI195" s="46"/>
      <c r="CJ195" s="45"/>
      <c r="CK195" s="45"/>
      <c r="CL195" s="45"/>
      <c r="CM195" s="45"/>
      <c r="CN195" s="46"/>
      <c r="CO195" s="45"/>
      <c r="CP195" s="45"/>
      <c r="CQ195" s="45"/>
      <c r="CR195" s="45"/>
      <c r="CS195" s="46"/>
      <c r="CT195" s="45"/>
      <c r="CU195" s="45"/>
      <c r="CV195" s="45"/>
      <c r="CW195" s="45"/>
      <c r="CX195" s="46"/>
      <c r="CY195" s="45"/>
      <c r="CZ195" s="45"/>
      <c r="DA195" s="45"/>
      <c r="DB195" s="45"/>
      <c r="DC195" s="46"/>
      <c r="DD195" s="45"/>
      <c r="DE195" s="45"/>
      <c r="DF195" s="45"/>
      <c r="DG195" s="45"/>
      <c r="DH195" s="46"/>
      <c r="DI195" s="45"/>
      <c r="DJ195" s="45"/>
      <c r="DK195" s="45"/>
      <c r="DL195" s="45"/>
      <c r="DM195" s="46"/>
      <c r="DN195" s="45"/>
      <c r="DO195" s="45"/>
      <c r="DP195" s="45"/>
      <c r="DQ195" s="45"/>
      <c r="DR195" s="46"/>
      <c r="DS195" s="45"/>
      <c r="DT195" s="45"/>
      <c r="DU195" s="45"/>
      <c r="DV195" s="45"/>
      <c r="DW195" s="46"/>
      <c r="DX195" s="45"/>
      <c r="DY195" s="45"/>
      <c r="DZ195" s="45"/>
      <c r="EA195" s="45"/>
      <c r="EB195" s="46"/>
      <c r="EC195" s="45"/>
      <c r="ED195" s="45"/>
      <c r="EE195" s="45"/>
      <c r="EF195" s="45"/>
      <c r="EG195" s="46"/>
      <c r="EH195" s="43"/>
      <c r="EI195" s="43"/>
      <c r="EJ195" s="43"/>
      <c r="EK195" s="43"/>
      <c r="EL195" s="44"/>
      <c r="EM195" s="45"/>
      <c r="EN195" s="45"/>
      <c r="EO195" s="45"/>
      <c r="EP195" s="45"/>
      <c r="EQ195" s="46"/>
      <c r="ER195" s="45"/>
      <c r="ES195" s="45"/>
      <c r="ET195" s="45"/>
      <c r="EU195" s="45"/>
      <c r="EV195" s="46"/>
      <c r="EW195" s="43"/>
      <c r="EX195" s="43"/>
      <c r="EY195" s="43"/>
      <c r="EZ195" s="43"/>
      <c r="FA195" s="44"/>
      <c r="FB195"/>
      <c r="FC195" s="12"/>
      <c r="FD195" s="12"/>
      <c r="FE195" s="43"/>
      <c r="FF195" s="44"/>
      <c r="FG195" s="45"/>
      <c r="FH195" s="45"/>
      <c r="FI195" s="45"/>
      <c r="FJ195" s="45"/>
      <c r="FK195" s="46"/>
      <c r="FL195" t="s">
        <v>304</v>
      </c>
      <c r="FM195" s="12">
        <v>41</v>
      </c>
      <c r="FN195" s="12">
        <v>48</v>
      </c>
      <c r="FO195" s="43">
        <v>89</v>
      </c>
      <c r="FP195" s="44">
        <f>'[1]Группа 5'!DR25</f>
        <v>6.170731707317073</v>
      </c>
      <c r="FQ195" s="43"/>
      <c r="FR195" s="43"/>
      <c r="FS195" s="43"/>
      <c r="FT195" s="43"/>
      <c r="FU195" s="44"/>
      <c r="FV195" s="45"/>
      <c r="FW195" s="45"/>
      <c r="FX195" s="45"/>
      <c r="FY195" s="45"/>
      <c r="FZ195" s="46"/>
      <c r="GA195" s="45"/>
      <c r="GB195" s="45"/>
      <c r="GC195" s="45"/>
      <c r="GD195" s="45"/>
      <c r="GE195" s="46"/>
      <c r="GF195" s="43"/>
      <c r="GG195" s="43"/>
      <c r="GH195" s="43"/>
      <c r="GI195" s="43"/>
      <c r="GJ195" s="44"/>
      <c r="GK195" s="43"/>
      <c r="GL195" s="43"/>
      <c r="GM195" s="43"/>
      <c r="GN195" s="43"/>
      <c r="GO195" s="44"/>
    </row>
    <row r="196" spans="1:197" s="35" customFormat="1" ht="14.25">
      <c r="A196" s="43">
        <v>1</v>
      </c>
      <c r="B196" s="43" t="s">
        <v>277</v>
      </c>
      <c r="C196" s="7" t="s">
        <v>278</v>
      </c>
      <c r="D196" s="12">
        <v>35</v>
      </c>
      <c r="E196" s="12">
        <v>42</v>
      </c>
      <c r="F196" s="43">
        <v>67</v>
      </c>
      <c r="G196" s="44">
        <f>'[1]Группа 1'!G56</f>
        <v>2.2</v>
      </c>
      <c r="H196" s="45"/>
      <c r="I196" s="45"/>
      <c r="J196" s="45"/>
      <c r="K196" s="45"/>
      <c r="L196" s="46"/>
      <c r="M196" s="43"/>
      <c r="N196" s="43"/>
      <c r="O196" s="43"/>
      <c r="P196" s="43"/>
      <c r="Q196" s="44"/>
      <c r="R196" s="45"/>
      <c r="S196" s="45"/>
      <c r="T196" s="45"/>
      <c r="U196" s="45"/>
      <c r="V196" s="46"/>
      <c r="W196" s="45"/>
      <c r="X196" s="45"/>
      <c r="Y196" s="45"/>
      <c r="Z196" s="45"/>
      <c r="AA196" s="46"/>
      <c r="AB196" s="8"/>
      <c r="AC196" s="12"/>
      <c r="AD196" s="12"/>
      <c r="AE196" s="43"/>
      <c r="AF196" s="44"/>
      <c r="AG196" s="43"/>
      <c r="AH196" s="43"/>
      <c r="AI196" s="43"/>
      <c r="AJ196" s="43"/>
      <c r="AK196" s="44"/>
      <c r="AL196" s="43"/>
      <c r="AM196" s="43"/>
      <c r="AN196" s="43"/>
      <c r="AO196" s="43"/>
      <c r="AP196" s="44"/>
      <c r="AQ196" s="43"/>
      <c r="AR196" s="43"/>
      <c r="AS196" s="43"/>
      <c r="AT196" s="43"/>
      <c r="AU196" s="44"/>
      <c r="AV196" s="45"/>
      <c r="AW196" s="45"/>
      <c r="AX196" s="45"/>
      <c r="AY196" s="45"/>
      <c r="AZ196" s="46"/>
      <c r="BA196" s="43"/>
      <c r="BB196" s="43"/>
      <c r="BC196" s="43"/>
      <c r="BD196" s="43"/>
      <c r="BE196" s="44"/>
      <c r="BF196" s="45"/>
      <c r="BG196" s="45"/>
      <c r="BH196" s="45"/>
      <c r="BI196" s="45"/>
      <c r="BJ196" s="46"/>
      <c r="BK196" s="43"/>
      <c r="BL196" s="43"/>
      <c r="BM196" s="43"/>
      <c r="BN196" s="43"/>
      <c r="BO196" s="44"/>
      <c r="BP196" s="43"/>
      <c r="BQ196" s="43"/>
      <c r="BR196" s="43"/>
      <c r="BS196" s="43"/>
      <c r="BT196" s="44"/>
      <c r="BU196" s="43"/>
      <c r="BV196" s="43"/>
      <c r="BW196" s="43"/>
      <c r="BX196" s="43"/>
      <c r="BY196" s="44"/>
      <c r="BZ196" s="43"/>
      <c r="CA196" s="43"/>
      <c r="CB196" s="43"/>
      <c r="CC196" s="43"/>
      <c r="CD196" s="44"/>
      <c r="CE196" s="45"/>
      <c r="CF196" s="45"/>
      <c r="CG196" s="45"/>
      <c r="CH196" s="45"/>
      <c r="CI196" s="46"/>
      <c r="CJ196" s="45"/>
      <c r="CK196" s="45"/>
      <c r="CL196" s="45"/>
      <c r="CM196" s="45"/>
      <c r="CN196" s="46"/>
      <c r="CO196" s="45"/>
      <c r="CP196" s="45"/>
      <c r="CQ196" s="45"/>
      <c r="CR196" s="45"/>
      <c r="CS196" s="46"/>
      <c r="CT196" s="45"/>
      <c r="CU196" s="45"/>
      <c r="CV196" s="45"/>
      <c r="CW196" s="45"/>
      <c r="CX196" s="46"/>
      <c r="CY196" s="45"/>
      <c r="CZ196" s="45"/>
      <c r="DA196" s="45"/>
      <c r="DB196" s="45"/>
      <c r="DC196" s="46"/>
      <c r="DD196" s="45"/>
      <c r="DE196" s="45"/>
      <c r="DF196" s="45"/>
      <c r="DG196" s="45"/>
      <c r="DH196" s="46"/>
      <c r="DI196" s="45"/>
      <c r="DJ196" s="45"/>
      <c r="DK196" s="45"/>
      <c r="DL196" s="45"/>
      <c r="DM196" s="46"/>
      <c r="DN196" s="45"/>
      <c r="DO196" s="45"/>
      <c r="DP196" s="45"/>
      <c r="DQ196" s="45"/>
      <c r="DR196" s="46"/>
      <c r="DS196" s="45"/>
      <c r="DT196" s="45"/>
      <c r="DU196" s="45"/>
      <c r="DV196" s="45"/>
      <c r="DW196" s="46"/>
      <c r="DX196" s="45"/>
      <c r="DY196" s="45"/>
      <c r="DZ196" s="45"/>
      <c r="EA196" s="45"/>
      <c r="EB196" s="46"/>
      <c r="EC196" s="45"/>
      <c r="ED196" s="45"/>
      <c r="EE196" s="45"/>
      <c r="EF196" s="45"/>
      <c r="EG196" s="46"/>
      <c r="EH196" s="43"/>
      <c r="EI196" s="43"/>
      <c r="EJ196" s="43"/>
      <c r="EK196" s="43"/>
      <c r="EL196" s="44"/>
      <c r="EM196" s="45"/>
      <c r="EN196" s="45"/>
      <c r="EO196" s="45"/>
      <c r="EP196" s="45"/>
      <c r="EQ196" s="46"/>
      <c r="ER196" s="45"/>
      <c r="ES196" s="45"/>
      <c r="ET196" s="45"/>
      <c r="EU196" s="45"/>
      <c r="EV196" s="46"/>
      <c r="EW196" s="43"/>
      <c r="EX196" s="43"/>
      <c r="EY196" s="43"/>
      <c r="EZ196" s="43"/>
      <c r="FA196" s="44"/>
      <c r="FB196" s="45"/>
      <c r="FC196" s="45"/>
      <c r="FD196" s="45"/>
      <c r="FE196" s="45"/>
      <c r="FF196" s="46"/>
      <c r="FG196" s="45"/>
      <c r="FH196" s="45"/>
      <c r="FI196" s="45"/>
      <c r="FJ196" s="45"/>
      <c r="FK196" s="46"/>
      <c r="FL196" s="45"/>
      <c r="FM196" s="45"/>
      <c r="FN196" s="45"/>
      <c r="FO196" s="45"/>
      <c r="FP196" s="46"/>
      <c r="FQ196" s="43"/>
      <c r="FR196" s="43"/>
      <c r="FS196" s="43"/>
      <c r="FT196" s="43"/>
      <c r="FU196" s="44"/>
      <c r="FV196" s="45"/>
      <c r="FW196" s="45"/>
      <c r="FX196" s="45"/>
      <c r="FY196" s="45"/>
      <c r="FZ196" s="46"/>
      <c r="GA196" s="45"/>
      <c r="GB196" s="45"/>
      <c r="GC196" s="45"/>
      <c r="GD196" s="45"/>
      <c r="GE196" s="46"/>
      <c r="GF196" s="43"/>
      <c r="GG196" s="43"/>
      <c r="GH196" s="43"/>
      <c r="GI196" s="43"/>
      <c r="GJ196" s="44"/>
      <c r="GK196" s="43"/>
      <c r="GL196" s="43"/>
      <c r="GM196" s="43"/>
      <c r="GN196" s="43"/>
      <c r="GO196" s="44"/>
    </row>
    <row r="197" spans="1:197" s="35" customFormat="1" ht="14.25">
      <c r="A197" s="43">
        <v>1</v>
      </c>
      <c r="B197" s="43" t="s">
        <v>326</v>
      </c>
      <c r="C197" s="7"/>
      <c r="D197" s="12"/>
      <c r="E197" s="12"/>
      <c r="F197" s="43"/>
      <c r="G197" s="44"/>
      <c r="H197" s="45"/>
      <c r="I197" s="45"/>
      <c r="J197" s="45"/>
      <c r="K197" s="45"/>
      <c r="L197" s="46"/>
      <c r="M197" s="43"/>
      <c r="N197" s="43"/>
      <c r="O197" s="43"/>
      <c r="P197" s="43"/>
      <c r="Q197" s="44"/>
      <c r="R197" s="45"/>
      <c r="S197" s="45"/>
      <c r="T197" s="45"/>
      <c r="U197" s="45"/>
      <c r="V197" s="46"/>
      <c r="W197" s="45"/>
      <c r="X197" s="45"/>
      <c r="Y197" s="45"/>
      <c r="Z197" s="45"/>
      <c r="AA197" s="46"/>
      <c r="AB197" s="7" t="s">
        <v>220</v>
      </c>
      <c r="AC197" s="12">
        <v>12</v>
      </c>
      <c r="AD197" s="12">
        <v>19</v>
      </c>
      <c r="AE197" s="43">
        <v>110</v>
      </c>
      <c r="AF197" s="44">
        <f>'[1]Группа 1'!V57</f>
        <v>2.583333333333333</v>
      </c>
      <c r="AG197" s="43"/>
      <c r="AH197" s="43"/>
      <c r="AI197" s="43"/>
      <c r="AJ197" s="43"/>
      <c r="AK197" s="44"/>
      <c r="AL197" s="43"/>
      <c r="AM197" s="43"/>
      <c r="AN197" s="43"/>
      <c r="AO197" s="43"/>
      <c r="AP197" s="44"/>
      <c r="AQ197" s="43"/>
      <c r="AR197" s="43"/>
      <c r="AS197" s="43"/>
      <c r="AT197" s="43"/>
      <c r="AU197" s="44"/>
      <c r="AV197" s="45"/>
      <c r="AW197" s="45"/>
      <c r="AX197" s="45"/>
      <c r="AY197" s="45"/>
      <c r="AZ197" s="46"/>
      <c r="BA197" s="43"/>
      <c r="BB197" s="43"/>
      <c r="BC197" s="43"/>
      <c r="BD197" s="43"/>
      <c r="BE197" s="44"/>
      <c r="BF197" s="45"/>
      <c r="BG197" s="45"/>
      <c r="BH197" s="45"/>
      <c r="BI197" s="45"/>
      <c r="BJ197" s="46"/>
      <c r="BK197" s="43"/>
      <c r="BL197" s="43"/>
      <c r="BM197" s="43"/>
      <c r="BN197" s="43"/>
      <c r="BO197" s="44"/>
      <c r="BP197" s="43"/>
      <c r="BQ197" s="43"/>
      <c r="BR197" s="43"/>
      <c r="BS197" s="43"/>
      <c r="BT197" s="44"/>
      <c r="BU197" s="43"/>
      <c r="BV197" s="43"/>
      <c r="BW197" s="43"/>
      <c r="BX197" s="43"/>
      <c r="BY197" s="44"/>
      <c r="BZ197" s="43"/>
      <c r="CA197" s="43"/>
      <c r="CB197" s="43"/>
      <c r="CC197" s="43"/>
      <c r="CD197" s="44"/>
      <c r="CE197" s="45"/>
      <c r="CF197" s="45"/>
      <c r="CG197" s="45"/>
      <c r="CH197" s="45"/>
      <c r="CI197" s="46"/>
      <c r="CJ197" s="45"/>
      <c r="CK197" s="45"/>
      <c r="CL197" s="45"/>
      <c r="CM197" s="45"/>
      <c r="CN197" s="46"/>
      <c r="CO197" s="45"/>
      <c r="CP197" s="45"/>
      <c r="CQ197" s="45"/>
      <c r="CR197" s="45"/>
      <c r="CS197" s="46"/>
      <c r="CT197" s="45"/>
      <c r="CU197" s="45"/>
      <c r="CV197" s="45"/>
      <c r="CW197" s="45"/>
      <c r="CX197" s="46"/>
      <c r="CY197" s="45"/>
      <c r="CZ197" s="45"/>
      <c r="DA197" s="45"/>
      <c r="DB197" s="45"/>
      <c r="DC197" s="46"/>
      <c r="DD197" s="45"/>
      <c r="DE197" s="45"/>
      <c r="DF197" s="45"/>
      <c r="DG197" s="45"/>
      <c r="DH197" s="46"/>
      <c r="DI197" s="45"/>
      <c r="DJ197" s="45"/>
      <c r="DK197" s="45"/>
      <c r="DL197" s="45"/>
      <c r="DM197" s="46"/>
      <c r="DN197" s="45"/>
      <c r="DO197" s="45"/>
      <c r="DP197" s="45"/>
      <c r="DQ197" s="45"/>
      <c r="DR197" s="46"/>
      <c r="DS197" s="45"/>
      <c r="DT197" s="45"/>
      <c r="DU197" s="45"/>
      <c r="DV197" s="45"/>
      <c r="DW197" s="46"/>
      <c r="DX197" s="45"/>
      <c r="DY197" s="45"/>
      <c r="DZ197" s="45"/>
      <c r="EA197" s="45"/>
      <c r="EB197" s="46"/>
      <c r="EC197" s="45"/>
      <c r="ED197" s="45"/>
      <c r="EE197" s="45"/>
      <c r="EF197" s="45"/>
      <c r="EG197" s="46"/>
      <c r="EH197" s="43"/>
      <c r="EI197" s="43"/>
      <c r="EJ197" s="43"/>
      <c r="EK197" s="43"/>
      <c r="EL197" s="44"/>
      <c r="EM197" s="45"/>
      <c r="EN197" s="45"/>
      <c r="EO197" s="45"/>
      <c r="EP197" s="45"/>
      <c r="EQ197" s="46"/>
      <c r="ER197" s="45"/>
      <c r="ES197" s="45"/>
      <c r="ET197" s="45"/>
      <c r="EU197" s="45"/>
      <c r="EV197" s="46"/>
      <c r="EW197" s="43"/>
      <c r="EX197" s="43"/>
      <c r="EY197" s="43"/>
      <c r="EZ197" s="43"/>
      <c r="FA197" s="44"/>
      <c r="FB197" s="45"/>
      <c r="FC197" s="45"/>
      <c r="FD197" s="45"/>
      <c r="FE197" s="45"/>
      <c r="FF197" s="46"/>
      <c r="FG197" s="45"/>
      <c r="FH197" s="45"/>
      <c r="FI197" s="45"/>
      <c r="FJ197" s="45"/>
      <c r="FK197" s="46"/>
      <c r="FL197" s="45"/>
      <c r="FM197" s="45"/>
      <c r="FN197" s="45"/>
      <c r="FO197" s="45"/>
      <c r="FP197" s="46"/>
      <c r="FQ197" s="43"/>
      <c r="FR197" s="43"/>
      <c r="FS197" s="43"/>
      <c r="FT197" s="43"/>
      <c r="FU197" s="44"/>
      <c r="FV197" s="45"/>
      <c r="FW197" s="45"/>
      <c r="FX197" s="45"/>
      <c r="FY197" s="45"/>
      <c r="FZ197" s="46"/>
      <c r="GA197" s="45"/>
      <c r="GB197" s="45"/>
      <c r="GC197" s="45"/>
      <c r="GD197" s="45"/>
      <c r="GE197" s="46"/>
      <c r="GF197" s="43"/>
      <c r="GG197" s="43"/>
      <c r="GH197" s="43"/>
      <c r="GI197" s="43"/>
      <c r="GJ197" s="44"/>
      <c r="GK197" s="43"/>
      <c r="GL197" s="43"/>
      <c r="GM197" s="43"/>
      <c r="GN197" s="43"/>
      <c r="GO197" s="44"/>
    </row>
    <row r="198" spans="1:197" s="35" customFormat="1" ht="14.25">
      <c r="A198" s="43">
        <v>1</v>
      </c>
      <c r="B198" s="43" t="s">
        <v>357</v>
      </c>
      <c r="C198" t="s">
        <v>358</v>
      </c>
      <c r="D198" s="12">
        <v>16</v>
      </c>
      <c r="E198" s="12">
        <v>22</v>
      </c>
      <c r="F198" s="43">
        <v>182</v>
      </c>
      <c r="G198" s="44">
        <f>'[1]Группа 1'!G58</f>
        <v>2.375</v>
      </c>
      <c r="H198" s="45"/>
      <c r="I198" s="45"/>
      <c r="J198" s="45"/>
      <c r="K198" s="45"/>
      <c r="L198" s="46"/>
      <c r="M198" s="43"/>
      <c r="N198" s="43"/>
      <c r="O198" s="43"/>
      <c r="P198" s="43"/>
      <c r="Q198" s="44"/>
      <c r="R198" s="45"/>
      <c r="S198" s="45"/>
      <c r="T198" s="45"/>
      <c r="U198" s="45"/>
      <c r="V198" s="46"/>
      <c r="W198" s="45"/>
      <c r="X198" s="45"/>
      <c r="Y198" s="45"/>
      <c r="Z198" s="45"/>
      <c r="AA198" s="46"/>
      <c r="AB198" s="7"/>
      <c r="AC198" s="12"/>
      <c r="AD198" s="12"/>
      <c r="AE198" s="43"/>
      <c r="AF198" s="44"/>
      <c r="AG198" s="43"/>
      <c r="AH198" s="43"/>
      <c r="AI198" s="43"/>
      <c r="AJ198" s="43"/>
      <c r="AK198" s="44"/>
      <c r="AL198" s="43"/>
      <c r="AM198" s="43"/>
      <c r="AN198" s="43"/>
      <c r="AO198" s="43"/>
      <c r="AP198" s="44"/>
      <c r="AQ198" s="43"/>
      <c r="AR198" s="43"/>
      <c r="AS198" s="43"/>
      <c r="AT198" s="43"/>
      <c r="AU198" s="44"/>
      <c r="AV198" s="45"/>
      <c r="AW198" s="45"/>
      <c r="AX198" s="45"/>
      <c r="AY198" s="45"/>
      <c r="AZ198" s="46"/>
      <c r="BA198" s="43"/>
      <c r="BB198" s="43"/>
      <c r="BC198" s="43"/>
      <c r="BD198" s="43"/>
      <c r="BE198" s="44"/>
      <c r="BF198" s="45"/>
      <c r="BG198" s="45"/>
      <c r="BH198" s="45"/>
      <c r="BI198" s="45"/>
      <c r="BJ198" s="46"/>
      <c r="BK198" s="43"/>
      <c r="BL198" s="43"/>
      <c r="BM198" s="43"/>
      <c r="BN198" s="43"/>
      <c r="BO198" s="44"/>
      <c r="BP198" s="43"/>
      <c r="BQ198" s="43"/>
      <c r="BR198" s="43"/>
      <c r="BS198" s="43"/>
      <c r="BT198" s="44"/>
      <c r="BU198" s="43"/>
      <c r="BV198" s="43"/>
      <c r="BW198" s="43"/>
      <c r="BX198" s="43"/>
      <c r="BY198" s="44"/>
      <c r="BZ198" s="43"/>
      <c r="CA198" s="43"/>
      <c r="CB198" s="43"/>
      <c r="CC198" s="43"/>
      <c r="CD198" s="44"/>
      <c r="CE198" s="45"/>
      <c r="CF198" s="45"/>
      <c r="CG198" s="45"/>
      <c r="CH198" s="45"/>
      <c r="CI198" s="46"/>
      <c r="CJ198" s="45"/>
      <c r="CK198" s="45"/>
      <c r="CL198" s="45"/>
      <c r="CM198" s="45"/>
      <c r="CN198" s="46"/>
      <c r="CO198" s="45"/>
      <c r="CP198" s="45"/>
      <c r="CQ198" s="45"/>
      <c r="CR198" s="45"/>
      <c r="CS198" s="46"/>
      <c r="CT198" s="45"/>
      <c r="CU198" s="45"/>
      <c r="CV198" s="45"/>
      <c r="CW198" s="45"/>
      <c r="CX198" s="46"/>
      <c r="CY198" s="45"/>
      <c r="CZ198" s="45"/>
      <c r="DA198" s="45"/>
      <c r="DB198" s="45"/>
      <c r="DC198" s="46"/>
      <c r="DD198" s="45"/>
      <c r="DE198" s="45"/>
      <c r="DF198" s="45"/>
      <c r="DG198" s="45"/>
      <c r="DH198" s="46"/>
      <c r="DI198" s="45"/>
      <c r="DJ198" s="45"/>
      <c r="DK198" s="45"/>
      <c r="DL198" s="45"/>
      <c r="DM198" s="46"/>
      <c r="DN198" s="45"/>
      <c r="DO198" s="45"/>
      <c r="DP198" s="45"/>
      <c r="DQ198" s="45"/>
      <c r="DR198" s="46"/>
      <c r="DS198" s="45"/>
      <c r="DT198" s="45"/>
      <c r="DU198" s="45"/>
      <c r="DV198" s="45"/>
      <c r="DW198" s="46"/>
      <c r="DX198" s="45"/>
      <c r="DY198" s="45"/>
      <c r="DZ198" s="45"/>
      <c r="EA198" s="45"/>
      <c r="EB198" s="46"/>
      <c r="EC198" s="45"/>
      <c r="ED198" s="45"/>
      <c r="EE198" s="45"/>
      <c r="EF198" s="45"/>
      <c r="EG198" s="46"/>
      <c r="EH198" s="43"/>
      <c r="EI198" s="43"/>
      <c r="EJ198" s="43"/>
      <c r="EK198" s="43"/>
      <c r="EL198" s="44"/>
      <c r="EM198" s="45"/>
      <c r="EN198" s="45"/>
      <c r="EO198" s="45"/>
      <c r="EP198" s="45"/>
      <c r="EQ198" s="46"/>
      <c r="ER198" s="45"/>
      <c r="ES198" s="45"/>
      <c r="ET198" s="45"/>
      <c r="EU198" s="45"/>
      <c r="EV198" s="46"/>
      <c r="EW198" s="43"/>
      <c r="EX198" s="43"/>
      <c r="EY198" s="43"/>
      <c r="EZ198" s="43"/>
      <c r="FA198" s="44"/>
      <c r="FB198" s="45"/>
      <c r="FC198" s="45"/>
      <c r="FD198" s="45"/>
      <c r="FE198" s="45"/>
      <c r="FF198" s="46"/>
      <c r="FG198" s="45"/>
      <c r="FH198" s="45"/>
      <c r="FI198" s="45"/>
      <c r="FJ198" s="45"/>
      <c r="FK198" s="46"/>
      <c r="FL198" s="45"/>
      <c r="FM198" s="45"/>
      <c r="FN198" s="45"/>
      <c r="FO198" s="45"/>
      <c r="FP198" s="46"/>
      <c r="FQ198" s="43"/>
      <c r="FR198" s="43"/>
      <c r="FS198" s="43"/>
      <c r="FT198" s="43"/>
      <c r="FU198" s="44"/>
      <c r="FV198" s="45"/>
      <c r="FW198" s="45"/>
      <c r="FX198" s="45"/>
      <c r="FY198" s="45"/>
      <c r="FZ198" s="46"/>
      <c r="GA198" s="45"/>
      <c r="GB198" s="45"/>
      <c r="GC198" s="45"/>
      <c r="GD198" s="45"/>
      <c r="GE198" s="46"/>
      <c r="GF198" s="43"/>
      <c r="GG198" s="43"/>
      <c r="GH198" s="43"/>
      <c r="GI198" s="43"/>
      <c r="GJ198" s="44"/>
      <c r="GK198" s="43"/>
      <c r="GL198" s="43"/>
      <c r="GM198" s="43"/>
      <c r="GN198" s="43"/>
      <c r="GO198" s="44"/>
    </row>
    <row r="199" spans="1:32" s="35" customFormat="1" ht="14.25">
      <c r="A199" s="35">
        <v>1</v>
      </c>
      <c r="B199" s="35" t="s">
        <v>213</v>
      </c>
      <c r="AB199" s="7" t="s">
        <v>214</v>
      </c>
      <c r="AC199" s="12">
        <v>8</v>
      </c>
      <c r="AD199" s="12">
        <v>14</v>
      </c>
      <c r="AE199" s="35">
        <v>32</v>
      </c>
      <c r="AF199" s="8">
        <f>'[1]Группа 1'!V59</f>
        <v>2.75</v>
      </c>
    </row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  <row r="225" s="35" customFormat="1" ht="14.25"/>
    <row r="226" s="35" customFormat="1" ht="14.25"/>
    <row r="227" s="35" customFormat="1" ht="14.25"/>
    <row r="228" s="35" customFormat="1" ht="14.25"/>
    <row r="229" s="35" customFormat="1" ht="14.25"/>
    <row r="230" s="35" customFormat="1" ht="14.25"/>
    <row r="231" s="35" customFormat="1" ht="14.25"/>
    <row r="232" s="35" customFormat="1" ht="14.25"/>
    <row r="233" s="35" customFormat="1" ht="14.25"/>
    <row r="234" s="35" customFormat="1" ht="14.25"/>
    <row r="235" s="35" customFormat="1" ht="14.25"/>
    <row r="236" s="35" customFormat="1" ht="14.25"/>
    <row r="237" s="35" customFormat="1" ht="14.25"/>
    <row r="238" s="35" customFormat="1" ht="14.25"/>
    <row r="239" s="35" customFormat="1" ht="14.25"/>
    <row r="240" s="35" customFormat="1" ht="14.25"/>
    <row r="241" s="35" customFormat="1" ht="14.25"/>
    <row r="242" s="35" customFormat="1" ht="14.25"/>
    <row r="243" s="35" customFormat="1" ht="14.25"/>
    <row r="244" s="35" customFormat="1" ht="14.25"/>
    <row r="245" s="35" customFormat="1" ht="14.25"/>
    <row r="246" s="35" customFormat="1" ht="14.25"/>
    <row r="247" s="35" customFormat="1" ht="14.25"/>
    <row r="248" s="35" customFormat="1" ht="14.25"/>
    <row r="249" s="35" customFormat="1" ht="14.25"/>
    <row r="250" s="35" customFormat="1" ht="14.25"/>
    <row r="251" s="35" customFormat="1" ht="14.25"/>
    <row r="252" s="35" customFormat="1" ht="14.25"/>
    <row r="253" s="35" customFormat="1" ht="14.25"/>
    <row r="254" s="35" customFormat="1" ht="14.25"/>
    <row r="255" s="35" customFormat="1" ht="14.25"/>
    <row r="256" s="35" customFormat="1" ht="14.25"/>
    <row r="257" s="35" customFormat="1" ht="14.25"/>
    <row r="258" s="35" customFormat="1" ht="14.25"/>
    <row r="259" s="35" customFormat="1" ht="14.25"/>
    <row r="260" s="35" customFormat="1" ht="14.25"/>
    <row r="261" s="35" customFormat="1" ht="14.25"/>
    <row r="262" s="35" customFormat="1" ht="14.25"/>
    <row r="263" s="35" customFormat="1" ht="14.25"/>
    <row r="264" s="35" customFormat="1" ht="14.25"/>
    <row r="265" s="35" customFormat="1" ht="14.25"/>
    <row r="266" s="35" customFormat="1" ht="14.25"/>
    <row r="267" s="35" customFormat="1" ht="14.25"/>
    <row r="268" s="35" customFormat="1" ht="14.25"/>
    <row r="269" s="35" customFormat="1" ht="14.25"/>
    <row r="270" s="35" customFormat="1" ht="14.25"/>
    <row r="271" s="35" customFormat="1" ht="14.25">
      <c r="A271" s="8"/>
    </row>
    <row r="272" s="35" customFormat="1" ht="14.25">
      <c r="A272" s="8"/>
    </row>
    <row r="273" s="35" customFormat="1" ht="14.25">
      <c r="A273" s="8"/>
    </row>
    <row r="274" s="35" customFormat="1" ht="14.25">
      <c r="A274" s="8"/>
    </row>
    <row r="275" s="35" customFormat="1" ht="14.25">
      <c r="A275" s="8"/>
    </row>
    <row r="276" s="35" customFormat="1" ht="14.25">
      <c r="A276" s="8"/>
    </row>
    <row r="277" s="35" customFormat="1" ht="14.25">
      <c r="A277" s="8"/>
    </row>
    <row r="278" s="35" customFormat="1" ht="14.25"/>
    <row r="279" s="35" customFormat="1" ht="14.25"/>
    <row r="280" s="35" customFormat="1" ht="14.25"/>
    <row r="281" s="35" customFormat="1" ht="14.25"/>
    <row r="282" s="35" customFormat="1" ht="14.25"/>
    <row r="283" s="35" customFormat="1" ht="14.25"/>
    <row r="284" s="35" customFormat="1" ht="14.25"/>
    <row r="285" s="35" customFormat="1" ht="14.25"/>
    <row r="286" s="35" customFormat="1" ht="14.25"/>
    <row r="287" s="35" customFormat="1" ht="14.25"/>
    <row r="288" s="35" customFormat="1" ht="14.25"/>
    <row r="289" s="35" customFormat="1" ht="14.25"/>
    <row r="290" s="35" customFormat="1" ht="14.25"/>
    <row r="291" s="35" customFormat="1" ht="14.25"/>
    <row r="292" s="35" customFormat="1" ht="14.25"/>
    <row r="293" s="35" customFormat="1" ht="14.25"/>
    <row r="294" s="35" customFormat="1" ht="14.25"/>
    <row r="295" s="35" customFormat="1" ht="14.25"/>
    <row r="296" s="35" customFormat="1" ht="14.25"/>
    <row r="297" s="35" customFormat="1" ht="14.25"/>
    <row r="298" s="35" customFormat="1" ht="14.25"/>
    <row r="299" s="35" customFormat="1" ht="14.25"/>
    <row r="300" s="35" customFormat="1" ht="14.25"/>
    <row r="301" s="35" customFormat="1" ht="14.25"/>
    <row r="302" s="35" customFormat="1" ht="14.25"/>
    <row r="303" s="35" customFormat="1" ht="14.25"/>
    <row r="304" s="35" customFormat="1" ht="14.25"/>
    <row r="305" s="35" customFormat="1" ht="14.25"/>
    <row r="306" s="35" customFormat="1" ht="14.25"/>
    <row r="307" s="35" customFormat="1" ht="14.25"/>
    <row r="308" s="35" customFormat="1" ht="14.25"/>
    <row r="309" s="35" customFormat="1" ht="14.25"/>
    <row r="310" s="35" customFormat="1" ht="14.25"/>
    <row r="311" s="35" customFormat="1" ht="14.25"/>
    <row r="312" s="35" customFormat="1" ht="14.25"/>
    <row r="313" s="35" customFormat="1" ht="14.25"/>
    <row r="314" s="35" customFormat="1" ht="14.25"/>
    <row r="315" s="35" customFormat="1" ht="14.25"/>
    <row r="316" s="35" customFormat="1" ht="14.25"/>
    <row r="317" s="35" customFormat="1" ht="14.25"/>
    <row r="318" s="35" customFormat="1" ht="14.25"/>
    <row r="319" s="35" customFormat="1" ht="14.25"/>
    <row r="320" s="35" customFormat="1" ht="14.25"/>
    <row r="321" s="35" customFormat="1" ht="14.25"/>
    <row r="322" s="35" customFormat="1" ht="14.25"/>
    <row r="323" s="35" customFormat="1" ht="14.25"/>
    <row r="324" s="35" customFormat="1" ht="14.25"/>
    <row r="325" s="35" customFormat="1" ht="14.25"/>
    <row r="326" s="35" customFormat="1" ht="14.25"/>
    <row r="327" s="35" customFormat="1" ht="14.25"/>
    <row r="328" s="35" customFormat="1" ht="14.25"/>
    <row r="329" s="35" customFormat="1" ht="14.25"/>
    <row r="330" s="35" customFormat="1" ht="14.25"/>
    <row r="331" s="35" customFormat="1" ht="14.25"/>
    <row r="332" s="35" customFormat="1" ht="14.25"/>
    <row r="333" s="35" customFormat="1" ht="14.25"/>
    <row r="334" s="35" customFormat="1" ht="14.25"/>
    <row r="335" s="35" customFormat="1" ht="14.25"/>
    <row r="336" s="35" customFormat="1" ht="14.25"/>
    <row r="337" s="35" customFormat="1" ht="14.25"/>
    <row r="338" s="35" customFormat="1" ht="14.25"/>
    <row r="339" s="35" customFormat="1" ht="14.25"/>
    <row r="340" s="35" customFormat="1" ht="14.25"/>
    <row r="341" s="35" customFormat="1" ht="14.25"/>
    <row r="342" s="35" customFormat="1" ht="14.25"/>
    <row r="343" s="35" customFormat="1" ht="14.25"/>
    <row r="344" s="35" customFormat="1" ht="14.25"/>
    <row r="345" s="35" customFormat="1" ht="14.25"/>
    <row r="346" s="35" customFormat="1" ht="14.25"/>
    <row r="347" s="35" customFormat="1" ht="14.25"/>
    <row r="348" s="35" customFormat="1" ht="14.25"/>
    <row r="349" s="35" customFormat="1" ht="14.25"/>
    <row r="350" s="35" customFormat="1" ht="14.25"/>
    <row r="351" s="35" customFormat="1" ht="14.25"/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:Y7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8.375" style="0" customWidth="1"/>
    <col min="19" max="19" width="5.875" style="0" customWidth="1"/>
    <col min="20" max="20" width="5.25390625" style="0" customWidth="1"/>
    <col min="21" max="22" width="6.25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8.375" style="0" customWidth="1"/>
    <col min="34" max="34" width="5.875" style="0" customWidth="1"/>
    <col min="35" max="35" width="5.25390625" style="0" customWidth="1"/>
    <col min="36" max="37" width="6.25390625" style="0" customWidth="1"/>
    <col min="38" max="38" width="9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53" max="53" width="5.375" style="0" customWidth="1"/>
    <col min="55" max="55" width="5.00390625" style="0" customWidth="1"/>
  </cols>
  <sheetData>
    <row r="2" spans="1:47" s="2" customFormat="1" ht="15.75">
      <c r="A2" s="2" t="s">
        <v>4</v>
      </c>
      <c r="B2" s="1" t="s">
        <v>3</v>
      </c>
      <c r="C2" s="5" t="s">
        <v>37</v>
      </c>
      <c r="D2" s="21" t="s">
        <v>27</v>
      </c>
      <c r="E2" s="21" t="s">
        <v>25</v>
      </c>
      <c r="F2" s="21" t="s">
        <v>28</v>
      </c>
      <c r="G2" s="2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0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5" t="s">
        <v>17</v>
      </c>
      <c r="AC2" s="21" t="s">
        <v>27</v>
      </c>
      <c r="AD2" s="21" t="s">
        <v>25</v>
      </c>
      <c r="AE2" s="21" t="s">
        <v>28</v>
      </c>
      <c r="AF2" s="21" t="s">
        <v>26</v>
      </c>
      <c r="AG2" s="2" t="s">
        <v>18</v>
      </c>
      <c r="AH2" s="3" t="s">
        <v>27</v>
      </c>
      <c r="AI2" s="3" t="s">
        <v>25</v>
      </c>
      <c r="AJ2" s="3" t="s">
        <v>28</v>
      </c>
      <c r="AK2" s="3" t="s">
        <v>26</v>
      </c>
      <c r="AL2" s="5" t="s">
        <v>21</v>
      </c>
      <c r="AM2" s="21" t="s">
        <v>27</v>
      </c>
      <c r="AN2" s="21" t="s">
        <v>25</v>
      </c>
      <c r="AO2" s="21" t="s">
        <v>28</v>
      </c>
      <c r="AP2" s="21" t="s">
        <v>26</v>
      </c>
      <c r="AQ2" s="2" t="s">
        <v>7</v>
      </c>
      <c r="AR2" s="3" t="s">
        <v>27</v>
      </c>
      <c r="AS2" s="3" t="s">
        <v>25</v>
      </c>
      <c r="AT2" s="3" t="s">
        <v>28</v>
      </c>
      <c r="AU2" s="3" t="s">
        <v>26</v>
      </c>
    </row>
    <row r="3" spans="1:47" s="2" customFormat="1" ht="15.75">
      <c r="A3" s="2">
        <v>2</v>
      </c>
      <c r="B3" s="1" t="s">
        <v>49</v>
      </c>
      <c r="C3" t="s">
        <v>38</v>
      </c>
      <c r="D3" s="12">
        <v>29</v>
      </c>
      <c r="E3" s="12">
        <v>43</v>
      </c>
      <c r="F3" s="13">
        <v>1</v>
      </c>
      <c r="G3" s="8">
        <f>2+F3*(E3/D3)</f>
        <v>3.4827586206896552</v>
      </c>
      <c r="H3" t="s">
        <v>38</v>
      </c>
      <c r="I3" s="12">
        <v>42</v>
      </c>
      <c r="J3" s="12">
        <v>43</v>
      </c>
      <c r="K3" s="13">
        <v>1</v>
      </c>
      <c r="L3" s="8">
        <f>2+K3*(J3/I3)</f>
        <v>3.0238095238095237</v>
      </c>
      <c r="M3"/>
      <c r="N3" s="12"/>
      <c r="O3" s="12"/>
      <c r="P3" s="13"/>
      <c r="Q3" s="8"/>
      <c r="R3"/>
      <c r="S3" s="12"/>
      <c r="T3" s="12"/>
      <c r="U3" s="13"/>
      <c r="V3" s="8"/>
      <c r="W3" t="s">
        <v>38</v>
      </c>
      <c r="X3" s="12">
        <v>38</v>
      </c>
      <c r="Y3" s="12">
        <v>43</v>
      </c>
      <c r="Z3" s="13">
        <v>1</v>
      </c>
      <c r="AA3" s="8">
        <f>2+Z3*(Y3/X3)</f>
        <v>3.1315789473684212</v>
      </c>
      <c r="AB3"/>
      <c r="AC3" s="12"/>
      <c r="AD3" s="12"/>
      <c r="AE3" s="13"/>
      <c r="AF3" s="8"/>
      <c r="AG3"/>
      <c r="AH3" s="12"/>
      <c r="AI3" s="12"/>
      <c r="AJ3" s="13"/>
      <c r="AK3" s="8"/>
      <c r="AL3"/>
      <c r="AM3" s="12"/>
      <c r="AN3" s="12"/>
      <c r="AO3" s="13"/>
      <c r="AP3" s="8"/>
      <c r="AQ3"/>
      <c r="AR3" s="12"/>
      <c r="AS3" s="12"/>
      <c r="AT3" s="13"/>
      <c r="AU3" s="8"/>
    </row>
    <row r="4" spans="1:47" ht="15.75">
      <c r="A4" s="20">
        <v>2</v>
      </c>
      <c r="B4" s="1" t="s">
        <v>55</v>
      </c>
      <c r="W4" t="s">
        <v>56</v>
      </c>
      <c r="X4" s="12">
        <v>4</v>
      </c>
      <c r="Y4" s="12">
        <v>30</v>
      </c>
      <c r="Z4" s="13">
        <v>1</v>
      </c>
      <c r="AA4" s="8">
        <f>2+Z4*(Y4/X4)</f>
        <v>9.5</v>
      </c>
      <c r="AB4" t="s">
        <v>56</v>
      </c>
      <c r="AC4" s="12">
        <v>24</v>
      </c>
      <c r="AD4" s="12">
        <v>30</v>
      </c>
      <c r="AE4" s="13">
        <v>1</v>
      </c>
      <c r="AF4" s="8">
        <f>2+AE4*(AD4/AC4)</f>
        <v>3.25</v>
      </c>
      <c r="AQ4" t="s">
        <v>56</v>
      </c>
      <c r="AR4" s="12">
        <v>13</v>
      </c>
      <c r="AS4" s="12">
        <v>30</v>
      </c>
      <c r="AT4" s="13">
        <v>1</v>
      </c>
      <c r="AU4" s="8">
        <f>2+AT4*(AS4/AR4)</f>
        <v>4.3076923076923075</v>
      </c>
    </row>
    <row r="5" spans="1:42" ht="15">
      <c r="A5" s="20">
        <v>2</v>
      </c>
      <c r="B5" s="17" t="s">
        <v>41</v>
      </c>
      <c r="C5" t="s">
        <v>67</v>
      </c>
      <c r="D5" s="12">
        <v>59</v>
      </c>
      <c r="E5" s="12">
        <v>130</v>
      </c>
      <c r="F5" s="13">
        <v>1</v>
      </c>
      <c r="G5" s="8">
        <f>2+F5*(E5/D5)</f>
        <v>4.203389830508474</v>
      </c>
      <c r="H5" t="s">
        <v>67</v>
      </c>
      <c r="I5" s="12">
        <v>130</v>
      </c>
      <c r="J5" s="12">
        <v>130</v>
      </c>
      <c r="K5" s="13">
        <v>1</v>
      </c>
      <c r="L5" s="8">
        <f>2+K5*(J5/I5)</f>
        <v>3</v>
      </c>
      <c r="N5" s="12"/>
      <c r="O5" s="12"/>
      <c r="P5" s="13"/>
      <c r="Q5" s="8"/>
      <c r="R5" t="s">
        <v>67</v>
      </c>
      <c r="S5" s="12">
        <v>88</v>
      </c>
      <c r="T5" s="12">
        <v>130</v>
      </c>
      <c r="U5" s="13">
        <v>1</v>
      </c>
      <c r="V5" s="8">
        <f>2+U5*(T5/S5)</f>
        <v>3.4772727272727275</v>
      </c>
      <c r="AL5" t="s">
        <v>67</v>
      </c>
      <c r="AM5" s="12">
        <v>12</v>
      </c>
      <c r="AN5" s="12">
        <v>130</v>
      </c>
      <c r="AO5" s="13">
        <v>1</v>
      </c>
      <c r="AP5" s="8">
        <f>2+AO5*(AN5/AM5)</f>
        <v>12.833333333333334</v>
      </c>
    </row>
    <row r="6" spans="1:17" ht="15">
      <c r="A6" s="20">
        <v>2</v>
      </c>
      <c r="B6" s="17" t="s">
        <v>42</v>
      </c>
      <c r="M6" t="s">
        <v>67</v>
      </c>
      <c r="N6" s="12">
        <v>97</v>
      </c>
      <c r="O6" s="12">
        <v>130</v>
      </c>
      <c r="P6" s="13">
        <v>1</v>
      </c>
      <c r="Q6" s="8">
        <f>2+P6*(O6/N6)</f>
        <v>3.34020618556701</v>
      </c>
    </row>
    <row r="7" spans="1:37" ht="15">
      <c r="A7" s="20">
        <v>2</v>
      </c>
      <c r="B7" s="17" t="s">
        <v>44</v>
      </c>
      <c r="W7" t="s">
        <v>76</v>
      </c>
      <c r="X7" s="12">
        <v>142</v>
      </c>
      <c r="Y7" s="12">
        <v>268</v>
      </c>
      <c r="Z7" s="13">
        <v>1</v>
      </c>
      <c r="AA7" s="8">
        <f>2+Z7*(Y7/X7)</f>
        <v>3.887323943661972</v>
      </c>
      <c r="AG7" t="s">
        <v>75</v>
      </c>
      <c r="AH7" s="12">
        <v>9</v>
      </c>
      <c r="AI7" s="12">
        <v>65</v>
      </c>
      <c r="AJ7" s="13">
        <v>1</v>
      </c>
      <c r="AK7" s="8">
        <f>2+AJ7*(AI7/AH7)</f>
        <v>9.222222222222221</v>
      </c>
    </row>
    <row r="8" ht="15.75">
      <c r="A8" s="20"/>
    </row>
    <row r="9" ht="15.75">
      <c r="A9" s="20"/>
    </row>
    <row r="10" spans="2:43" ht="15.75">
      <c r="B10" s="1" t="s">
        <v>8</v>
      </c>
      <c r="C10">
        <f>COUNTA(C3:C8)</f>
        <v>2</v>
      </c>
      <c r="H10">
        <f>COUNTA(H3:H8)</f>
        <v>2</v>
      </c>
      <c r="M10">
        <f>COUNTA(M3:M8)</f>
        <v>1</v>
      </c>
      <c r="R10">
        <f>COUNTA(R3:R8)</f>
        <v>1</v>
      </c>
      <c r="W10">
        <f>COUNTA(W3:W8)</f>
        <v>3</v>
      </c>
      <c r="AB10">
        <f>COUNTA(AB3:AB8)</f>
        <v>1</v>
      </c>
      <c r="AG10">
        <f>COUNTA(AG3:AG8)</f>
        <v>1</v>
      </c>
      <c r="AL10">
        <f>COUNTA(AL3:AL8)</f>
        <v>1</v>
      </c>
      <c r="AQ10">
        <f>COUNTA(AQ3:AQ8)</f>
        <v>1</v>
      </c>
    </row>
    <row r="12" spans="2:47" ht="15.75">
      <c r="B12" s="1" t="s">
        <v>9</v>
      </c>
      <c r="G12" s="7">
        <f>SUM(G3:G11)</f>
        <v>7.686148451198129</v>
      </c>
      <c r="L12" s="7">
        <f>SUM(L3:L11)</f>
        <v>6.023809523809524</v>
      </c>
      <c r="Q12" s="7">
        <f>SUM(Q3:Q11)</f>
        <v>3.34020618556701</v>
      </c>
      <c r="V12" s="7">
        <f>SUM(V3:V11)</f>
        <v>3.4772727272727275</v>
      </c>
      <c r="AA12" s="7">
        <f>SUM(AA3:AA11)</f>
        <v>16.518902891030393</v>
      </c>
      <c r="AF12" s="7">
        <f>SUM(AF3:AF11)</f>
        <v>3.25</v>
      </c>
      <c r="AK12" s="7">
        <f>SUM(AK3:AK11)</f>
        <v>9.222222222222221</v>
      </c>
      <c r="AP12" s="7">
        <f>SUM(AP3:AP11)</f>
        <v>12.833333333333334</v>
      </c>
      <c r="AU12" s="7">
        <f>SUM(AU3:AU11)</f>
        <v>4.3076923076923075</v>
      </c>
    </row>
  </sheetData>
  <sheetProtection/>
  <hyperlinks>
    <hyperlink ref="B5" r:id="rId1" display="EPC PSK63 QSO Party 2012"/>
    <hyperlink ref="B6" r:id="rId2" display="EURO 2012 QSO Party HF"/>
    <hyperlink ref="B7" r:id="rId3" display="SAC  SSB 2012"/>
  </hyperlinks>
  <printOptions/>
  <pageMargins left="0.75" right="0.75" top="1" bottom="1" header="0.5" footer="0.5"/>
  <pageSetup horizontalDpi="200" verticalDpi="2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7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9" sqref="AZ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5" t="s">
        <v>37</v>
      </c>
      <c r="D2" s="21" t="s">
        <v>27</v>
      </c>
      <c r="E2" s="21" t="s">
        <v>25</v>
      </c>
      <c r="F2" s="21" t="s">
        <v>28</v>
      </c>
      <c r="G2" s="2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5" t="s">
        <v>17</v>
      </c>
      <c r="AC2" s="21" t="s">
        <v>27</v>
      </c>
      <c r="AD2" s="21" t="s">
        <v>25</v>
      </c>
      <c r="AE2" s="21" t="s">
        <v>28</v>
      </c>
      <c r="AF2" s="21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5" t="s">
        <v>21</v>
      </c>
      <c r="AR2" s="21" t="s">
        <v>27</v>
      </c>
      <c r="AS2" s="21" t="s">
        <v>25</v>
      </c>
      <c r="AT2" s="21" t="s">
        <v>28</v>
      </c>
      <c r="AU2" s="21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.75">
      <c r="A3" s="2">
        <v>3</v>
      </c>
      <c r="B3" s="1" t="s">
        <v>57</v>
      </c>
      <c r="C3"/>
      <c r="D3" s="12"/>
      <c r="E3" s="12"/>
      <c r="F3" s="13"/>
      <c r="G3" s="8"/>
      <c r="H3"/>
      <c r="I3" s="12"/>
      <c r="J3" s="12"/>
      <c r="K3" s="13"/>
      <c r="L3" s="8"/>
      <c r="M3"/>
      <c r="N3" s="12"/>
      <c r="O3" s="12"/>
      <c r="P3" s="13"/>
      <c r="Q3" s="8"/>
      <c r="R3"/>
      <c r="S3" s="12"/>
      <c r="T3" s="12"/>
      <c r="U3" s="13"/>
      <c r="V3" s="8"/>
      <c r="W3"/>
      <c r="X3" s="12"/>
      <c r="Y3" s="12"/>
      <c r="Z3" s="13"/>
      <c r="AA3" s="8"/>
      <c r="AB3" t="s">
        <v>34</v>
      </c>
      <c r="AC3" s="12">
        <v>38</v>
      </c>
      <c r="AD3" s="12">
        <v>54</v>
      </c>
      <c r="AE3" s="13">
        <v>1</v>
      </c>
      <c r="AF3" s="8">
        <f>3+AE3*(AD3/AC3)</f>
        <v>4.421052631578947</v>
      </c>
      <c r="AG3" t="s">
        <v>58</v>
      </c>
      <c r="AH3" s="12">
        <v>29</v>
      </c>
      <c r="AI3" s="12">
        <v>38</v>
      </c>
      <c r="AJ3" s="13">
        <v>1</v>
      </c>
      <c r="AK3" s="8">
        <f>3+AJ3*(AI3/AH3)</f>
        <v>4.310344827586206</v>
      </c>
      <c r="AL3" t="s">
        <v>34</v>
      </c>
      <c r="AM3" s="12">
        <v>25</v>
      </c>
      <c r="AN3" s="12">
        <v>54</v>
      </c>
      <c r="AO3" s="13">
        <v>1</v>
      </c>
      <c r="AP3" s="8">
        <f>3+AO3*(AN3/AM3)</f>
        <v>5.16</v>
      </c>
      <c r="AQ3"/>
      <c r="AR3" s="12"/>
      <c r="AS3" s="12"/>
      <c r="AT3" s="13"/>
      <c r="AU3" s="8"/>
      <c r="AV3"/>
      <c r="AW3" s="12"/>
      <c r="AX3" s="12"/>
      <c r="AY3" s="13"/>
      <c r="AZ3" s="8"/>
    </row>
    <row r="4" spans="1:42" ht="15.75">
      <c r="A4" s="2">
        <v>3</v>
      </c>
      <c r="B4" s="1" t="s">
        <v>61</v>
      </c>
      <c r="AL4" t="s">
        <v>60</v>
      </c>
      <c r="AM4" s="12">
        <v>11</v>
      </c>
      <c r="AN4" s="12">
        <v>18</v>
      </c>
      <c r="AO4" s="13">
        <v>1</v>
      </c>
      <c r="AP4" s="8">
        <f>3+AO4*(AN4/AM4)</f>
        <v>4.636363636363637</v>
      </c>
    </row>
    <row r="5" spans="1:22" ht="15.75">
      <c r="A5" s="20">
        <v>3</v>
      </c>
      <c r="B5" s="1" t="s">
        <v>50</v>
      </c>
      <c r="R5" t="s">
        <v>34</v>
      </c>
      <c r="S5" s="12">
        <v>38</v>
      </c>
      <c r="T5" s="12">
        <v>54</v>
      </c>
      <c r="U5" s="13">
        <v>1</v>
      </c>
      <c r="V5" s="8">
        <f>3+U5*(T5/S5)</f>
        <v>4.421052631578947</v>
      </c>
    </row>
    <row r="6" spans="1:27" ht="15">
      <c r="A6" s="20">
        <v>3</v>
      </c>
      <c r="B6" s="23" t="s">
        <v>52</v>
      </c>
      <c r="H6" t="s">
        <v>68</v>
      </c>
      <c r="I6" s="12">
        <v>157</v>
      </c>
      <c r="J6" s="12">
        <v>165</v>
      </c>
      <c r="K6" s="13">
        <v>1</v>
      </c>
      <c r="L6" s="8">
        <f>3+K6*(J6/I6)</f>
        <v>4.050955414012739</v>
      </c>
      <c r="N6" s="12"/>
      <c r="O6" s="12"/>
      <c r="P6" s="13"/>
      <c r="Q6" s="8"/>
      <c r="W6" t="s">
        <v>69</v>
      </c>
      <c r="X6" s="12">
        <v>90</v>
      </c>
      <c r="Y6" s="12">
        <v>191</v>
      </c>
      <c r="Z6" s="13">
        <v>1</v>
      </c>
      <c r="AA6" s="8">
        <f>3+Z6*(Y6/X6)</f>
        <v>5.122222222222222</v>
      </c>
    </row>
    <row r="7" spans="1:27" ht="15">
      <c r="A7" s="20">
        <v>3</v>
      </c>
      <c r="B7" s="17" t="s">
        <v>43</v>
      </c>
      <c r="M7" t="s">
        <v>72</v>
      </c>
      <c r="N7" s="12">
        <v>18</v>
      </c>
      <c r="O7" s="12">
        <v>19</v>
      </c>
      <c r="P7" s="13">
        <v>1</v>
      </c>
      <c r="Q7" s="8">
        <f>3+P7*(O7/N7)</f>
        <v>4.055555555555555</v>
      </c>
      <c r="W7" t="s">
        <v>72</v>
      </c>
      <c r="X7" s="12">
        <v>9</v>
      </c>
      <c r="Y7" s="12">
        <v>19</v>
      </c>
      <c r="Z7" s="13">
        <v>1</v>
      </c>
      <c r="AA7" s="8">
        <f>3+Z7*(Y7/X7)</f>
        <v>5.111111111111111</v>
      </c>
    </row>
    <row r="8" spans="1:47" ht="15">
      <c r="A8" s="20">
        <v>3</v>
      </c>
      <c r="B8" s="17" t="s">
        <v>54</v>
      </c>
      <c r="C8" t="s">
        <v>73</v>
      </c>
      <c r="D8" s="12">
        <v>122</v>
      </c>
      <c r="E8" s="12">
        <v>445</v>
      </c>
      <c r="F8" s="13">
        <v>1</v>
      </c>
      <c r="G8" s="8">
        <f>3+F8*(E8/D8)</f>
        <v>6.647540983606557</v>
      </c>
      <c r="H8" t="s">
        <v>73</v>
      </c>
      <c r="I8" s="12">
        <v>346</v>
      </c>
      <c r="J8" s="12">
        <v>445</v>
      </c>
      <c r="K8" s="13">
        <v>1</v>
      </c>
      <c r="L8" s="8">
        <f>3+K8*(J8/I8)</f>
        <v>4.286127167630058</v>
      </c>
      <c r="W8" t="s">
        <v>73</v>
      </c>
      <c r="X8" s="12">
        <v>91</v>
      </c>
      <c r="Y8" s="12">
        <v>445</v>
      </c>
      <c r="Z8" s="13">
        <v>1</v>
      </c>
      <c r="AA8" s="8">
        <f>3+Z8*(Y8/X8)</f>
        <v>7.8901098901098905</v>
      </c>
      <c r="AQ8" t="s">
        <v>73</v>
      </c>
      <c r="AR8" s="12">
        <v>39</v>
      </c>
      <c r="AS8" s="12">
        <v>445</v>
      </c>
      <c r="AT8" s="13">
        <v>1</v>
      </c>
      <c r="AU8" s="8">
        <f>3+AT8*(AS8/AR8)</f>
        <v>14.41025641025641</v>
      </c>
    </row>
    <row r="9" spans="1:52" ht="15">
      <c r="A9" s="20">
        <v>3</v>
      </c>
      <c r="B9" s="17" t="s">
        <v>51</v>
      </c>
      <c r="AV9" s="19" t="s">
        <v>74</v>
      </c>
      <c r="AW9" s="6">
        <v>2</v>
      </c>
      <c r="AX9" s="6">
        <v>14</v>
      </c>
      <c r="AY9" s="16">
        <v>1.2</v>
      </c>
      <c r="AZ9" s="11">
        <f>3+AY9*(AX9/AW9)</f>
        <v>11.4</v>
      </c>
    </row>
    <row r="10" spans="1:2" ht="15">
      <c r="A10" s="20"/>
      <c r="B10" s="17"/>
    </row>
    <row r="11" spans="1:2" ht="15">
      <c r="A11" s="20"/>
      <c r="B11" s="17"/>
    </row>
    <row r="12" spans="1:2" ht="15">
      <c r="A12" s="20"/>
      <c r="B12" s="17"/>
    </row>
    <row r="13" ht="15.75">
      <c r="A13" s="20"/>
    </row>
    <row r="14" ht="15.75">
      <c r="A14" s="20"/>
    </row>
    <row r="15" spans="2:48" ht="15.75">
      <c r="B15" s="1" t="s">
        <v>8</v>
      </c>
      <c r="C15">
        <f>COUNTA(C3:C13)</f>
        <v>1</v>
      </c>
      <c r="H15">
        <f>COUNTA(H3:H13)</f>
        <v>2</v>
      </c>
      <c r="M15">
        <f>COUNTA(M3:M13)</f>
        <v>1</v>
      </c>
      <c r="R15">
        <f>COUNTA(R3:R13)</f>
        <v>1</v>
      </c>
      <c r="W15">
        <f>COUNTA(W3:W13)</f>
        <v>3</v>
      </c>
      <c r="AB15">
        <f>COUNTA(AB3:AB13)</f>
        <v>1</v>
      </c>
      <c r="AG15">
        <f>COUNTA(AG3:AG13)</f>
        <v>1</v>
      </c>
      <c r="AL15">
        <f>COUNTA(AL3:AL13)</f>
        <v>2</v>
      </c>
      <c r="AQ15">
        <f>COUNTA(AQ3:AQ13)</f>
        <v>1</v>
      </c>
      <c r="AV15">
        <f>COUNTA(AV3:AV13)</f>
        <v>1</v>
      </c>
    </row>
    <row r="17" spans="2:52" ht="15.75">
      <c r="B17" s="1" t="s">
        <v>9</v>
      </c>
      <c r="G17" s="7">
        <f>SUM(G3:G16)</f>
        <v>6.647540983606557</v>
      </c>
      <c r="L17" s="7">
        <f>SUM(L3:L16)</f>
        <v>8.337082581642797</v>
      </c>
      <c r="Q17" s="7">
        <f>SUM(Q3:Q16)</f>
        <v>4.055555555555555</v>
      </c>
      <c r="V17" s="7">
        <f>SUM(V3:V16)</f>
        <v>4.421052631578947</v>
      </c>
      <c r="AA17" s="7">
        <f>SUM(AA3:AA16)</f>
        <v>18.123443223443225</v>
      </c>
      <c r="AF17" s="7">
        <f>SUM(AF3:AF16)</f>
        <v>4.421052631578947</v>
      </c>
      <c r="AK17" s="7">
        <f>SUM(AK3:AK16)</f>
        <v>4.310344827586206</v>
      </c>
      <c r="AP17" s="7">
        <f>SUM(AP3:AP16)</f>
        <v>9.796363636363637</v>
      </c>
      <c r="AU17" s="7">
        <f>SUM(AU3:AU16)</f>
        <v>14.41025641025641</v>
      </c>
      <c r="AZ17" s="7">
        <f>SUM(AZ3:AZ16)</f>
        <v>11.4</v>
      </c>
    </row>
  </sheetData>
  <sheetProtection/>
  <hyperlinks>
    <hyperlink ref="B6" r:id="rId1" display="EPC Ukraine DX Contest 2012"/>
    <hyperlink ref="B7" r:id="rId2" display="Japan Int DX Contest 2012"/>
    <hyperlink ref="B8" r:id="rId3" display="OK DX RTTY Contest 2012"/>
    <hyperlink ref="B9" r:id="rId4" display="RSGB 21/28MHz Contest 2012"/>
  </hyperlinks>
  <printOptions/>
  <pageMargins left="0.75" right="0.75" top="1" bottom="1" header="0.5" footer="0.5"/>
  <pageSetup horizontalDpi="200" verticalDpi="2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11"/>
  <sheetViews>
    <sheetView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16" sqref="BY16"/>
    </sheetView>
  </sheetViews>
  <sheetFormatPr defaultColWidth="9.00390625" defaultRowHeight="12.75"/>
  <cols>
    <col min="1" max="1" width="3.625" style="0" customWidth="1"/>
    <col min="2" max="2" width="26.25390625" style="1" customWidth="1"/>
    <col min="4" max="6" width="5.25390625" style="0" customWidth="1"/>
    <col min="7" max="7" width="7.75390625" style="1" customWidth="1"/>
    <col min="9" max="11" width="5.25390625" style="0" customWidth="1"/>
    <col min="12" max="12" width="7.75390625" style="1" customWidth="1"/>
    <col min="14" max="16" width="5.25390625" style="0" customWidth="1"/>
    <col min="17" max="17" width="7.75390625" style="1" customWidth="1"/>
    <col min="19" max="21" width="5.25390625" style="0" customWidth="1"/>
    <col min="22" max="22" width="7.75390625" style="1" customWidth="1"/>
    <col min="24" max="26" width="5.25390625" style="0" customWidth="1"/>
    <col min="27" max="27" width="7.75390625" style="1" customWidth="1"/>
    <col min="29" max="31" width="5.25390625" style="0" customWidth="1"/>
    <col min="32" max="32" width="7.75390625" style="1" customWidth="1"/>
    <col min="34" max="36" width="5.25390625" style="0" customWidth="1"/>
    <col min="37" max="37" width="7.75390625" style="1" customWidth="1"/>
    <col min="39" max="41" width="5.25390625" style="0" customWidth="1"/>
    <col min="42" max="42" width="7.75390625" style="1" customWidth="1"/>
    <col min="43" max="43" width="5.25390625" style="0" customWidth="1"/>
    <col min="44" max="45" width="7.75390625" style="1" customWidth="1"/>
    <col min="46" max="46" width="4.875" style="1" customWidth="1"/>
    <col min="47" max="47" width="4.625" style="1" customWidth="1"/>
    <col min="48" max="48" width="7.625" style="1" customWidth="1"/>
    <col min="49" max="49" width="5.75390625" style="1" customWidth="1"/>
    <col min="50" max="50" width="9.25390625" style="1" customWidth="1"/>
    <col min="51" max="51" width="4.875" style="1" customWidth="1"/>
    <col min="52" max="52" width="4.625" style="1" customWidth="1"/>
    <col min="53" max="53" width="4.25390625" style="1" customWidth="1"/>
    <col min="54" max="54" width="5.75390625" style="1" customWidth="1"/>
    <col min="55" max="55" width="9.25390625" style="1" customWidth="1"/>
    <col min="56" max="56" width="4.875" style="1" customWidth="1"/>
    <col min="57" max="57" width="4.625" style="1" customWidth="1"/>
    <col min="58" max="58" width="4.25390625" style="1" customWidth="1"/>
    <col min="59" max="59" width="5.75390625" style="1" customWidth="1"/>
    <col min="60" max="60" width="9.25390625" style="1" customWidth="1"/>
    <col min="61" max="61" width="4.875" style="1" customWidth="1"/>
    <col min="62" max="62" width="4.625" style="1" customWidth="1"/>
    <col min="63" max="63" width="4.25390625" style="1" customWidth="1"/>
    <col min="64" max="64" width="5.75390625" style="1" customWidth="1"/>
    <col min="65" max="65" width="7.75390625" style="1" customWidth="1"/>
    <col min="66" max="66" width="4.875" style="1" customWidth="1"/>
    <col min="67" max="67" width="4.625" style="1" customWidth="1"/>
    <col min="68" max="68" width="4.25390625" style="1" customWidth="1"/>
    <col min="69" max="69" width="5.75390625" style="1" customWidth="1"/>
    <col min="70" max="70" width="7.75390625" style="1" customWidth="1"/>
    <col min="71" max="71" width="4.875" style="1" customWidth="1"/>
    <col min="72" max="72" width="4.625" style="1" customWidth="1"/>
    <col min="73" max="73" width="4.25390625" style="1" customWidth="1"/>
    <col min="74" max="74" width="7.00390625" style="1" customWidth="1"/>
    <col min="75" max="75" width="8.625" style="0" customWidth="1"/>
    <col min="76" max="78" width="5.375" style="0" customWidth="1"/>
    <col min="79" max="79" width="6.00390625" style="0" customWidth="1"/>
    <col min="80" max="80" width="8.625" style="0" customWidth="1"/>
    <col min="81" max="82" width="5.375" style="0" customWidth="1"/>
    <col min="83" max="84" width="7.75390625" style="0" customWidth="1"/>
    <col min="85" max="85" width="7.875" style="0" customWidth="1"/>
    <col min="86" max="86" width="4.75390625" style="0" customWidth="1"/>
    <col min="87" max="87" width="4.625" style="0" customWidth="1"/>
    <col min="88" max="88" width="4.75390625" style="0" customWidth="1"/>
    <col min="89" max="89" width="6.00390625" style="0" customWidth="1"/>
    <col min="90" max="90" width="7.625" style="0" customWidth="1"/>
    <col min="91" max="92" width="5.625" style="0" customWidth="1"/>
    <col min="93" max="94" width="7.00390625" style="0" customWidth="1"/>
    <col min="95" max="95" width="9.375" style="0" customWidth="1"/>
    <col min="96" max="98" width="5.625" style="0" customWidth="1"/>
    <col min="99" max="99" width="10.25390625" style="0" customWidth="1"/>
    <col min="100" max="100" width="10.625" style="0" customWidth="1"/>
    <col min="101" max="102" width="4.625" style="0" customWidth="1"/>
    <col min="103" max="103" width="4.875" style="0" customWidth="1"/>
    <col min="104" max="104" width="6.25390625" style="0" customWidth="1"/>
    <col min="105" max="105" width="10.625" style="0" customWidth="1"/>
    <col min="106" max="107" width="4.625" style="0" customWidth="1"/>
    <col min="108" max="108" width="4.875" style="0" customWidth="1"/>
    <col min="109" max="109" width="6.25390625" style="0" customWidth="1"/>
    <col min="111" max="111" width="5.00390625" style="0" customWidth="1"/>
  </cols>
  <sheetData>
    <row r="2" spans="1:109" s="2" customFormat="1" ht="15">
      <c r="A2" s="2" t="s">
        <v>4</v>
      </c>
      <c r="B2" s="2" t="s">
        <v>3</v>
      </c>
      <c r="C2" s="9" t="s">
        <v>35</v>
      </c>
      <c r="D2" s="10" t="s">
        <v>27</v>
      </c>
      <c r="E2" s="10" t="s">
        <v>25</v>
      </c>
      <c r="F2" s="10" t="s">
        <v>28</v>
      </c>
      <c r="G2" s="10" t="s">
        <v>26</v>
      </c>
      <c r="H2" s="15" t="s">
        <v>37</v>
      </c>
      <c r="I2" s="10" t="s">
        <v>27</v>
      </c>
      <c r="J2" s="10" t="s">
        <v>25</v>
      </c>
      <c r="K2" s="10" t="s">
        <v>28</v>
      </c>
      <c r="L2" s="10" t="s">
        <v>26</v>
      </c>
      <c r="M2" s="15" t="s">
        <v>23</v>
      </c>
      <c r="N2" s="10" t="s">
        <v>27</v>
      </c>
      <c r="O2" s="10" t="s">
        <v>25</v>
      </c>
      <c r="P2" s="10" t="s">
        <v>28</v>
      </c>
      <c r="Q2" s="10" t="s">
        <v>26</v>
      </c>
      <c r="R2" s="9" t="s">
        <v>5</v>
      </c>
      <c r="S2" s="10" t="s">
        <v>27</v>
      </c>
      <c r="T2" s="10" t="s">
        <v>25</v>
      </c>
      <c r="U2" s="10" t="s">
        <v>28</v>
      </c>
      <c r="V2" s="10" t="s">
        <v>26</v>
      </c>
      <c r="W2" s="9" t="s">
        <v>0</v>
      </c>
      <c r="X2" s="10" t="s">
        <v>27</v>
      </c>
      <c r="Y2" s="10" t="s">
        <v>25</v>
      </c>
      <c r="Z2" s="10" t="s">
        <v>28</v>
      </c>
      <c r="AA2" s="10" t="s">
        <v>26</v>
      </c>
      <c r="AB2" s="9" t="s">
        <v>19</v>
      </c>
      <c r="AC2" s="10" t="s">
        <v>27</v>
      </c>
      <c r="AD2" s="10" t="s">
        <v>25</v>
      </c>
      <c r="AE2" s="10" t="s">
        <v>28</v>
      </c>
      <c r="AF2" s="10" t="s">
        <v>26</v>
      </c>
      <c r="AG2" s="9" t="s">
        <v>20</v>
      </c>
      <c r="AH2" s="10" t="s">
        <v>27</v>
      </c>
      <c r="AI2" s="10" t="s">
        <v>25</v>
      </c>
      <c r="AJ2" s="10" t="s">
        <v>28</v>
      </c>
      <c r="AK2" s="10" t="s">
        <v>26</v>
      </c>
      <c r="AL2" s="9" t="s">
        <v>32</v>
      </c>
      <c r="AM2" s="10" t="s">
        <v>27</v>
      </c>
      <c r="AN2" s="10" t="s">
        <v>25</v>
      </c>
      <c r="AO2" s="10" t="s">
        <v>28</v>
      </c>
      <c r="AP2" s="10" t="s">
        <v>26</v>
      </c>
      <c r="AQ2" s="10" t="s">
        <v>28</v>
      </c>
      <c r="AR2" s="10" t="s">
        <v>26</v>
      </c>
      <c r="AS2" s="15" t="s">
        <v>6</v>
      </c>
      <c r="AT2" s="24" t="s">
        <v>27</v>
      </c>
      <c r="AU2" s="24" t="s">
        <v>25</v>
      </c>
      <c r="AV2" s="24" t="s">
        <v>28</v>
      </c>
      <c r="AW2" s="24" t="s">
        <v>26</v>
      </c>
      <c r="AX2" s="15" t="s">
        <v>16</v>
      </c>
      <c r="AY2" s="24" t="s">
        <v>27</v>
      </c>
      <c r="AZ2" s="24" t="s">
        <v>25</v>
      </c>
      <c r="BA2" s="24" t="s">
        <v>28</v>
      </c>
      <c r="BB2" s="24" t="s">
        <v>26</v>
      </c>
      <c r="BC2" s="15" t="s">
        <v>40</v>
      </c>
      <c r="BD2" s="24" t="s">
        <v>27</v>
      </c>
      <c r="BE2" s="24" t="s">
        <v>25</v>
      </c>
      <c r="BF2" s="24" t="s">
        <v>28</v>
      </c>
      <c r="BG2" s="24" t="s">
        <v>26</v>
      </c>
      <c r="BH2" s="15" t="s">
        <v>39</v>
      </c>
      <c r="BI2" s="24" t="s">
        <v>27</v>
      </c>
      <c r="BJ2" s="24" t="s">
        <v>25</v>
      </c>
      <c r="BK2" s="24" t="s">
        <v>28</v>
      </c>
      <c r="BL2" s="24" t="s">
        <v>26</v>
      </c>
      <c r="BM2" s="9" t="s">
        <v>33</v>
      </c>
      <c r="BN2" s="10" t="s">
        <v>27</v>
      </c>
      <c r="BO2" s="10" t="s">
        <v>25</v>
      </c>
      <c r="BP2" s="10" t="s">
        <v>28</v>
      </c>
      <c r="BQ2" s="10" t="s">
        <v>26</v>
      </c>
      <c r="BR2" s="9" t="s">
        <v>14</v>
      </c>
      <c r="BS2" s="10" t="s">
        <v>27</v>
      </c>
      <c r="BT2" s="10" t="s">
        <v>25</v>
      </c>
      <c r="BU2" s="10" t="s">
        <v>28</v>
      </c>
      <c r="BV2" s="10" t="s">
        <v>26</v>
      </c>
      <c r="BW2" s="15" t="s">
        <v>17</v>
      </c>
      <c r="BX2" s="10" t="s">
        <v>27</v>
      </c>
      <c r="BY2" s="10" t="s">
        <v>25</v>
      </c>
      <c r="BZ2" s="10" t="s">
        <v>28</v>
      </c>
      <c r="CA2" s="10" t="s">
        <v>26</v>
      </c>
      <c r="CB2" s="9" t="s">
        <v>22</v>
      </c>
      <c r="CC2" s="10" t="s">
        <v>27</v>
      </c>
      <c r="CD2" s="10" t="s">
        <v>25</v>
      </c>
      <c r="CE2" s="10" t="s">
        <v>28</v>
      </c>
      <c r="CF2" s="10" t="s">
        <v>26</v>
      </c>
      <c r="CG2" s="9" t="s">
        <v>1</v>
      </c>
      <c r="CH2" s="10" t="s">
        <v>27</v>
      </c>
      <c r="CI2" s="10" t="s">
        <v>25</v>
      </c>
      <c r="CJ2" s="10" t="s">
        <v>28</v>
      </c>
      <c r="CK2" s="10" t="s">
        <v>26</v>
      </c>
      <c r="CL2" s="9" t="s">
        <v>18</v>
      </c>
      <c r="CM2" s="10" t="s">
        <v>27</v>
      </c>
      <c r="CN2" s="10" t="s">
        <v>25</v>
      </c>
      <c r="CO2" s="10" t="s">
        <v>28</v>
      </c>
      <c r="CP2" s="10" t="s">
        <v>26</v>
      </c>
      <c r="CQ2" s="15" t="s">
        <v>21</v>
      </c>
      <c r="CR2" s="24" t="s">
        <v>27</v>
      </c>
      <c r="CS2" s="24" t="s">
        <v>25</v>
      </c>
      <c r="CT2" s="24" t="s">
        <v>28</v>
      </c>
      <c r="CU2" s="24" t="s">
        <v>26</v>
      </c>
      <c r="CV2" s="15" t="s">
        <v>2</v>
      </c>
      <c r="CW2" s="24" t="s">
        <v>27</v>
      </c>
      <c r="CX2" s="24" t="s">
        <v>25</v>
      </c>
      <c r="CY2" s="24" t="s">
        <v>28</v>
      </c>
      <c r="CZ2" s="24" t="s">
        <v>26</v>
      </c>
      <c r="DA2" s="9" t="s">
        <v>7</v>
      </c>
      <c r="DB2" s="10" t="s">
        <v>27</v>
      </c>
      <c r="DC2" s="10" t="s">
        <v>25</v>
      </c>
      <c r="DD2" s="10" t="s">
        <v>28</v>
      </c>
      <c r="DE2" s="10" t="s">
        <v>26</v>
      </c>
    </row>
    <row r="3" spans="1:109" ht="15">
      <c r="A3">
        <v>4</v>
      </c>
      <c r="B3" s="17" t="s">
        <v>46</v>
      </c>
      <c r="C3" s="15"/>
      <c r="D3" s="6"/>
      <c r="E3" s="6"/>
      <c r="F3" s="16"/>
      <c r="G3" s="11"/>
      <c r="H3" s="15"/>
      <c r="I3" s="6"/>
      <c r="J3" s="6"/>
      <c r="K3" s="16"/>
      <c r="L3" s="11"/>
      <c r="M3" s="15"/>
      <c r="N3" s="6"/>
      <c r="O3" s="6"/>
      <c r="P3" s="16"/>
      <c r="Q3" s="11"/>
      <c r="R3" s="15"/>
      <c r="S3" s="6"/>
      <c r="T3" s="6"/>
      <c r="U3" s="16"/>
      <c r="V3" s="11"/>
      <c r="W3" s="15"/>
      <c r="X3" s="6"/>
      <c r="Y3" s="6"/>
      <c r="Z3" s="16"/>
      <c r="AA3" s="11"/>
      <c r="AB3" s="15"/>
      <c r="AC3" s="6"/>
      <c r="AD3" s="6"/>
      <c r="AE3" s="16"/>
      <c r="AF3" s="11"/>
      <c r="AG3" s="15"/>
      <c r="AH3" s="6"/>
      <c r="AI3" s="6"/>
      <c r="AJ3" s="16"/>
      <c r="AK3" s="11"/>
      <c r="AL3" s="15"/>
      <c r="AM3" s="6"/>
      <c r="AN3" s="6"/>
      <c r="AO3" s="16"/>
      <c r="AP3" s="11"/>
      <c r="AQ3" s="16"/>
      <c r="AR3" s="11"/>
      <c r="AS3" s="8" t="s">
        <v>78</v>
      </c>
      <c r="AT3" s="12">
        <v>12</v>
      </c>
      <c r="AU3" s="12">
        <v>48</v>
      </c>
      <c r="AV3" s="13">
        <v>1</v>
      </c>
      <c r="AW3" s="8">
        <f>4+AV3*(AU3/AT3)</f>
        <v>8</v>
      </c>
      <c r="AX3" s="15"/>
      <c r="AY3" s="6"/>
      <c r="AZ3" s="6"/>
      <c r="BA3" s="16"/>
      <c r="BB3" s="11"/>
      <c r="BC3" s="15"/>
      <c r="BD3" s="6"/>
      <c r="BE3" s="6"/>
      <c r="BF3" s="16"/>
      <c r="BG3" s="11"/>
      <c r="BH3" s="15"/>
      <c r="BI3" s="6"/>
      <c r="BJ3" s="6"/>
      <c r="BK3" s="16"/>
      <c r="BL3" s="11"/>
      <c r="BM3" s="15"/>
      <c r="BN3" s="6"/>
      <c r="BO3" s="6"/>
      <c r="BP3" s="16"/>
      <c r="BQ3" s="11"/>
      <c r="BR3" s="15"/>
      <c r="BS3" s="6"/>
      <c r="BT3" s="6"/>
      <c r="BU3" s="16"/>
      <c r="BV3" s="11"/>
      <c r="CB3" s="8" t="s">
        <v>78</v>
      </c>
      <c r="CC3" s="12">
        <v>14</v>
      </c>
      <c r="CD3" s="12">
        <v>48</v>
      </c>
      <c r="CE3" s="13">
        <v>1</v>
      </c>
      <c r="CF3" s="8">
        <f>4+CE3*(CD3/CC3)</f>
        <v>7.428571428571429</v>
      </c>
      <c r="CG3" s="9"/>
      <c r="CH3" s="12"/>
      <c r="CI3" s="12"/>
      <c r="CJ3" s="13"/>
      <c r="CK3" s="8"/>
      <c r="CL3" s="8" t="s">
        <v>78</v>
      </c>
      <c r="CM3" s="12">
        <v>35</v>
      </c>
      <c r="CN3" s="12">
        <v>48</v>
      </c>
      <c r="CO3" s="13">
        <v>1</v>
      </c>
      <c r="CP3" s="8">
        <f>4+CO3*(CN3/CM3)</f>
        <v>5.371428571428572</v>
      </c>
      <c r="CQ3" s="9"/>
      <c r="CR3" s="12"/>
      <c r="CS3" s="12"/>
      <c r="CT3" s="13"/>
      <c r="CU3" s="8"/>
      <c r="CV3" s="9"/>
      <c r="CW3" s="12"/>
      <c r="CX3" s="12"/>
      <c r="CY3" s="13"/>
      <c r="CZ3" s="8"/>
      <c r="DA3" s="9"/>
      <c r="DB3" s="12"/>
      <c r="DC3" s="12"/>
      <c r="DD3" s="13"/>
      <c r="DE3" s="8"/>
    </row>
    <row r="4" spans="1:109" ht="15">
      <c r="A4">
        <v>4</v>
      </c>
      <c r="B4" s="17" t="s">
        <v>47</v>
      </c>
      <c r="C4" s="15"/>
      <c r="D4" s="6"/>
      <c r="E4" s="6"/>
      <c r="F4" s="16"/>
      <c r="G4" s="11"/>
      <c r="H4" s="15"/>
      <c r="I4" s="6"/>
      <c r="J4" s="6"/>
      <c r="K4" s="16"/>
      <c r="L4" s="11"/>
      <c r="M4" s="15"/>
      <c r="N4" s="6"/>
      <c r="O4" s="6"/>
      <c r="P4" s="16"/>
      <c r="Q4" s="11"/>
      <c r="R4" s="15"/>
      <c r="S4" s="6"/>
      <c r="T4" s="6"/>
      <c r="U4" s="16"/>
      <c r="V4" s="11"/>
      <c r="W4" s="15"/>
      <c r="X4" s="6"/>
      <c r="Y4" s="6"/>
      <c r="Z4" s="16"/>
      <c r="AA4" s="11"/>
      <c r="AB4" s="15"/>
      <c r="AC4" s="6"/>
      <c r="AD4" s="6"/>
      <c r="AE4" s="16"/>
      <c r="AF4" s="11"/>
      <c r="AG4" s="15"/>
      <c r="AH4" s="6"/>
      <c r="AI4" s="6"/>
      <c r="AJ4" s="16"/>
      <c r="AK4" s="11"/>
      <c r="AL4" s="15"/>
      <c r="AM4" s="6"/>
      <c r="AN4" s="6"/>
      <c r="AO4" s="16"/>
      <c r="AP4" s="11"/>
      <c r="AQ4" s="16"/>
      <c r="AR4" s="11"/>
      <c r="AS4" s="8"/>
      <c r="AT4" s="12"/>
      <c r="AU4" s="12"/>
      <c r="AV4" s="13"/>
      <c r="AW4" s="8"/>
      <c r="AX4" s="15"/>
      <c r="AY4" s="6"/>
      <c r="AZ4" s="6"/>
      <c r="BA4" s="16"/>
      <c r="BB4" s="11"/>
      <c r="BC4" s="15"/>
      <c r="BD4" s="6"/>
      <c r="BE4" s="6"/>
      <c r="BF4" s="16"/>
      <c r="BG4" s="11"/>
      <c r="BH4" s="15"/>
      <c r="BI4" s="6"/>
      <c r="BJ4" s="6"/>
      <c r="BK4" s="16"/>
      <c r="BL4" s="11"/>
      <c r="BM4" s="15"/>
      <c r="BN4" s="6"/>
      <c r="BO4" s="6"/>
      <c r="BP4" s="16"/>
      <c r="BQ4" s="11"/>
      <c r="BR4" s="15"/>
      <c r="BS4" s="6"/>
      <c r="BT4" s="6"/>
      <c r="BU4" s="16"/>
      <c r="BV4" s="11"/>
      <c r="BW4" s="8" t="s">
        <v>78</v>
      </c>
      <c r="BX4" s="12">
        <v>16</v>
      </c>
      <c r="BY4" s="12">
        <v>19</v>
      </c>
      <c r="BZ4" s="13">
        <v>1</v>
      </c>
      <c r="CA4" s="8">
        <f>4+BZ4*(BY4/BX4)</f>
        <v>5.1875</v>
      </c>
      <c r="CB4" s="8"/>
      <c r="CC4" s="12"/>
      <c r="CD4" s="12"/>
      <c r="CE4" s="13"/>
      <c r="CF4" s="8"/>
      <c r="CG4" s="9"/>
      <c r="CH4" s="12"/>
      <c r="CI4" s="12"/>
      <c r="CJ4" s="13"/>
      <c r="CK4" s="8"/>
      <c r="CL4" s="8" t="s">
        <v>79</v>
      </c>
      <c r="CM4" s="12">
        <v>7</v>
      </c>
      <c r="CN4" s="12">
        <v>18</v>
      </c>
      <c r="CO4" s="13">
        <v>1</v>
      </c>
      <c r="CP4" s="8">
        <f>4+CO4*(CN4/CM4)</f>
        <v>6.571428571428571</v>
      </c>
      <c r="CQ4" s="9"/>
      <c r="CR4" s="12"/>
      <c r="CS4" s="12"/>
      <c r="CT4" s="13"/>
      <c r="CU4" s="8"/>
      <c r="CV4" s="9"/>
      <c r="CW4" s="12"/>
      <c r="CX4" s="12"/>
      <c r="CY4" s="13"/>
      <c r="CZ4" s="8"/>
      <c r="DA4" s="9"/>
      <c r="DB4" s="12"/>
      <c r="DC4" s="12"/>
      <c r="DD4" s="13"/>
      <c r="DE4" s="8"/>
    </row>
    <row r="5" spans="2:109" ht="15">
      <c r="B5" s="17"/>
      <c r="C5" s="15"/>
      <c r="D5" s="6"/>
      <c r="E5" s="6"/>
      <c r="F5" s="16"/>
      <c r="G5" s="11"/>
      <c r="H5" s="15"/>
      <c r="I5" s="6"/>
      <c r="J5" s="6"/>
      <c r="K5" s="16"/>
      <c r="L5" s="11"/>
      <c r="M5" s="15"/>
      <c r="N5" s="6"/>
      <c r="O5" s="6"/>
      <c r="P5" s="16"/>
      <c r="Q5" s="11"/>
      <c r="R5" s="15"/>
      <c r="S5" s="6"/>
      <c r="T5" s="6"/>
      <c r="U5" s="16"/>
      <c r="V5" s="11"/>
      <c r="W5" s="15"/>
      <c r="X5" s="6"/>
      <c r="Y5" s="6"/>
      <c r="Z5" s="16"/>
      <c r="AA5" s="11"/>
      <c r="AB5" s="15"/>
      <c r="AC5" s="6"/>
      <c r="AD5" s="6"/>
      <c r="AE5" s="16"/>
      <c r="AF5" s="11"/>
      <c r="AG5" s="15"/>
      <c r="AH5" s="6"/>
      <c r="AI5" s="6"/>
      <c r="AJ5" s="16"/>
      <c r="AK5" s="11"/>
      <c r="AL5" s="15"/>
      <c r="AM5" s="6"/>
      <c r="AN5" s="6"/>
      <c r="AO5" s="16"/>
      <c r="AP5" s="11"/>
      <c r="AQ5" s="16"/>
      <c r="AR5" s="11"/>
      <c r="AS5" s="8"/>
      <c r="AT5" s="12"/>
      <c r="AU5" s="12"/>
      <c r="AV5" s="13"/>
      <c r="AW5" s="8"/>
      <c r="AX5" s="15"/>
      <c r="AY5" s="6"/>
      <c r="AZ5" s="6"/>
      <c r="BA5" s="16"/>
      <c r="BB5" s="11"/>
      <c r="BC5" s="15"/>
      <c r="BD5" s="6"/>
      <c r="BE5" s="6"/>
      <c r="BF5" s="16"/>
      <c r="BG5" s="11"/>
      <c r="BH5" s="15"/>
      <c r="BI5" s="6"/>
      <c r="BJ5" s="6"/>
      <c r="BK5" s="16"/>
      <c r="BL5" s="11"/>
      <c r="BM5" s="15"/>
      <c r="BN5" s="6"/>
      <c r="BO5" s="6"/>
      <c r="BP5" s="16"/>
      <c r="BQ5" s="11"/>
      <c r="BR5" s="15"/>
      <c r="BS5" s="6"/>
      <c r="BT5" s="6"/>
      <c r="BU5" s="16"/>
      <c r="BV5" s="11"/>
      <c r="CB5" s="8"/>
      <c r="CC5" s="12"/>
      <c r="CD5" s="12"/>
      <c r="CE5" s="13"/>
      <c r="CF5" s="8"/>
      <c r="CG5" s="9"/>
      <c r="CH5" s="12"/>
      <c r="CI5" s="12"/>
      <c r="CJ5" s="13"/>
      <c r="CK5" s="8"/>
      <c r="CL5" s="8"/>
      <c r="CM5" s="12"/>
      <c r="CN5" s="12"/>
      <c r="CO5" s="13"/>
      <c r="CP5" s="8"/>
      <c r="CQ5" s="9"/>
      <c r="CR5" s="12"/>
      <c r="CS5" s="12"/>
      <c r="CT5" s="13"/>
      <c r="CU5" s="8"/>
      <c r="CV5" s="9"/>
      <c r="CW5" s="12"/>
      <c r="CX5" s="12"/>
      <c r="CY5" s="13"/>
      <c r="CZ5" s="8"/>
      <c r="DA5" s="9"/>
      <c r="DB5" s="12"/>
      <c r="DC5" s="12"/>
      <c r="DD5" s="13"/>
      <c r="DE5" s="8"/>
    </row>
    <row r="6" spans="3:109" ht="15.75">
      <c r="C6" s="8"/>
      <c r="D6" s="12"/>
      <c r="E6" s="12"/>
      <c r="F6" s="13"/>
      <c r="G6" s="8"/>
      <c r="H6" s="8"/>
      <c r="I6" s="12"/>
      <c r="J6" s="12"/>
      <c r="K6" s="13"/>
      <c r="L6" s="8"/>
      <c r="M6" s="8"/>
      <c r="N6" s="12"/>
      <c r="O6" s="12"/>
      <c r="P6" s="13"/>
      <c r="Q6" s="8"/>
      <c r="R6" s="8"/>
      <c r="S6" s="12"/>
      <c r="T6" s="12"/>
      <c r="U6" s="13"/>
      <c r="V6" s="8"/>
      <c r="W6" s="8"/>
      <c r="X6" s="12"/>
      <c r="Y6" s="12"/>
      <c r="Z6" s="13"/>
      <c r="AA6" s="8"/>
      <c r="AB6" s="8"/>
      <c r="AC6" s="12"/>
      <c r="AD6" s="12"/>
      <c r="AE6" s="13"/>
      <c r="AF6" s="8"/>
      <c r="AG6" s="8"/>
      <c r="AH6" s="12"/>
      <c r="AI6" s="12"/>
      <c r="AJ6" s="13"/>
      <c r="AK6" s="8"/>
      <c r="AL6" s="8"/>
      <c r="AM6" s="12"/>
      <c r="AN6" s="12"/>
      <c r="AO6" s="13"/>
      <c r="AP6" s="8"/>
      <c r="AQ6" s="13"/>
      <c r="AR6" s="8"/>
      <c r="AS6" s="8"/>
      <c r="AT6" s="12"/>
      <c r="AU6" s="12"/>
      <c r="AV6" s="13"/>
      <c r="AW6" s="8"/>
      <c r="AX6" s="8"/>
      <c r="AY6" s="12"/>
      <c r="AZ6" s="12"/>
      <c r="BA6" s="13"/>
      <c r="BB6" s="8"/>
      <c r="BC6" s="8"/>
      <c r="BD6" s="12"/>
      <c r="BE6" s="12"/>
      <c r="BF6" s="13"/>
      <c r="BG6" s="8"/>
      <c r="BH6" s="8"/>
      <c r="BI6" s="12"/>
      <c r="BJ6" s="12"/>
      <c r="BK6" s="13"/>
      <c r="BL6" s="8"/>
      <c r="BM6" s="8"/>
      <c r="BN6" s="12"/>
      <c r="BO6" s="12"/>
      <c r="BP6" s="13"/>
      <c r="BQ6" s="8"/>
      <c r="BR6" s="8"/>
      <c r="BS6" s="12"/>
      <c r="BT6" s="12"/>
      <c r="BU6" s="13"/>
      <c r="BV6" s="8"/>
      <c r="BW6" s="8"/>
      <c r="BX6" s="12"/>
      <c r="BY6" s="12"/>
      <c r="BZ6" s="13"/>
      <c r="CA6" s="8"/>
      <c r="CB6" s="8"/>
      <c r="CC6" s="12"/>
      <c r="CD6" s="12"/>
      <c r="CE6" s="13"/>
      <c r="CF6" s="8"/>
      <c r="CG6" s="8"/>
      <c r="CH6" s="12"/>
      <c r="CI6" s="12"/>
      <c r="CJ6" s="13"/>
      <c r="CK6" s="8"/>
      <c r="CL6" s="8"/>
      <c r="CM6" s="12"/>
      <c r="CN6" s="12"/>
      <c r="CO6" s="13"/>
      <c r="CP6" s="8"/>
      <c r="CQ6" s="8"/>
      <c r="CR6" s="12"/>
      <c r="CS6" s="12"/>
      <c r="CT6" s="13"/>
      <c r="CU6" s="8"/>
      <c r="CV6" s="8"/>
      <c r="CW6" s="12"/>
      <c r="CX6" s="12"/>
      <c r="CY6" s="13"/>
      <c r="CZ6" s="8"/>
      <c r="DA6" s="8"/>
      <c r="DB6" s="12"/>
      <c r="DC6" s="12"/>
      <c r="DD6" s="13"/>
      <c r="DE6" s="8"/>
    </row>
    <row r="7" spans="3:109" ht="15.75">
      <c r="C7" s="9"/>
      <c r="D7" s="10"/>
      <c r="E7" s="10"/>
      <c r="F7" s="10"/>
      <c r="G7" s="10"/>
      <c r="H7" s="9"/>
      <c r="I7" s="10"/>
      <c r="J7" s="10"/>
      <c r="K7" s="10"/>
      <c r="L7" s="10"/>
      <c r="M7" s="9"/>
      <c r="N7" s="10"/>
      <c r="O7" s="10"/>
      <c r="P7" s="10"/>
      <c r="Q7" s="10"/>
      <c r="R7" s="9"/>
      <c r="S7" s="10"/>
      <c r="T7" s="10"/>
      <c r="U7" s="10"/>
      <c r="V7" s="10"/>
      <c r="W7" s="9"/>
      <c r="X7" s="10"/>
      <c r="Y7" s="10"/>
      <c r="Z7" s="10"/>
      <c r="AA7" s="10"/>
      <c r="AB7" s="9"/>
      <c r="AC7" s="10"/>
      <c r="AD7" s="10"/>
      <c r="AE7" s="10"/>
      <c r="AF7" s="10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0"/>
      <c r="AS7" s="9"/>
      <c r="AT7" s="10"/>
      <c r="AU7" s="10"/>
      <c r="AV7" s="10"/>
      <c r="AW7" s="10"/>
      <c r="AX7" s="9"/>
      <c r="AY7" s="10"/>
      <c r="AZ7" s="10"/>
      <c r="BA7" s="10"/>
      <c r="BB7" s="10"/>
      <c r="BC7" s="9"/>
      <c r="BD7" s="10"/>
      <c r="BE7" s="10"/>
      <c r="BF7" s="10"/>
      <c r="BG7" s="10"/>
      <c r="BH7" s="9"/>
      <c r="BI7" s="10"/>
      <c r="BJ7" s="10"/>
      <c r="BK7" s="10"/>
      <c r="BL7" s="10"/>
      <c r="BM7" s="9"/>
      <c r="BN7" s="10"/>
      <c r="BO7" s="10"/>
      <c r="BP7" s="10"/>
      <c r="BQ7" s="10"/>
      <c r="BR7" s="9"/>
      <c r="BS7" s="10"/>
      <c r="BT7" s="10"/>
      <c r="BU7" s="10"/>
      <c r="BV7" s="10"/>
      <c r="BW7" s="9"/>
      <c r="BX7" s="10"/>
      <c r="BY7" s="10"/>
      <c r="BZ7" s="10"/>
      <c r="CA7" s="10"/>
      <c r="CB7" s="9"/>
      <c r="CC7" s="10"/>
      <c r="CD7" s="10"/>
      <c r="CE7" s="10"/>
      <c r="CF7" s="10"/>
      <c r="CG7" s="9"/>
      <c r="CH7" s="10"/>
      <c r="CI7" s="10"/>
      <c r="CJ7" s="10"/>
      <c r="CK7" s="10"/>
      <c r="CL7" s="9"/>
      <c r="CM7" s="10"/>
      <c r="CN7" s="10"/>
      <c r="CO7" s="10"/>
      <c r="CP7" s="10"/>
      <c r="CQ7" s="9"/>
      <c r="CR7" s="10"/>
      <c r="CS7" s="10"/>
      <c r="CT7" s="10"/>
      <c r="CU7" s="10"/>
      <c r="CV7" s="9"/>
      <c r="CW7" s="10"/>
      <c r="CX7" s="10"/>
      <c r="CY7" s="10"/>
      <c r="CZ7" s="10"/>
      <c r="DA7" s="9"/>
      <c r="DB7" s="10"/>
      <c r="DC7" s="10"/>
      <c r="DD7" s="10"/>
      <c r="DE7" s="10"/>
    </row>
    <row r="8" spans="3:109" ht="15.7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2:109" ht="12.75">
      <c r="B9" s="4" t="s">
        <v>8</v>
      </c>
      <c r="C9" s="14">
        <f>COUNTA(C3:C8)</f>
        <v>0</v>
      </c>
      <c r="D9" s="7"/>
      <c r="E9" s="7"/>
      <c r="F9" s="7"/>
      <c r="G9" s="7"/>
      <c r="H9" s="14">
        <f>COUNTA(H3:H8)</f>
        <v>0</v>
      </c>
      <c r="I9" s="7"/>
      <c r="J9" s="7"/>
      <c r="K9" s="7"/>
      <c r="L9" s="7"/>
      <c r="M9" s="14">
        <f>COUNTA(M3:M8)</f>
        <v>0</v>
      </c>
      <c r="N9" s="7"/>
      <c r="O9" s="7"/>
      <c r="P9" s="7"/>
      <c r="Q9" s="7"/>
      <c r="R9" s="14">
        <f>COUNTA(R3:R8)</f>
        <v>0</v>
      </c>
      <c r="S9" s="7"/>
      <c r="T9" s="7"/>
      <c r="U9" s="7"/>
      <c r="V9" s="7"/>
      <c r="W9" s="14">
        <f>COUNTA(W3:W8)</f>
        <v>0</v>
      </c>
      <c r="X9" s="7"/>
      <c r="Y9" s="7"/>
      <c r="Z9" s="7"/>
      <c r="AA9" s="7"/>
      <c r="AB9" s="14">
        <f>COUNTA(AB3:AB8)</f>
        <v>0</v>
      </c>
      <c r="AC9" s="7"/>
      <c r="AD9" s="7"/>
      <c r="AE9" s="7"/>
      <c r="AF9" s="7"/>
      <c r="AG9" s="14">
        <f>COUNTA(AG3:AG8)</f>
        <v>0</v>
      </c>
      <c r="AH9" s="7"/>
      <c r="AI9" s="7"/>
      <c r="AJ9" s="7"/>
      <c r="AK9" s="7"/>
      <c r="AL9" s="14">
        <f>COUNTA(AL3:AL8)</f>
        <v>0</v>
      </c>
      <c r="AM9" s="7"/>
      <c r="AN9" s="7"/>
      <c r="AO9" s="7"/>
      <c r="AP9" s="7"/>
      <c r="AQ9" s="7"/>
      <c r="AR9" s="7"/>
      <c r="AS9" s="14">
        <f>COUNTA(AS3:AS8)</f>
        <v>1</v>
      </c>
      <c r="AT9" s="7"/>
      <c r="AU9" s="7"/>
      <c r="AV9" s="7"/>
      <c r="AW9" s="7"/>
      <c r="AX9" s="14">
        <f>COUNTA(AX3:AX8)</f>
        <v>0</v>
      </c>
      <c r="AY9" s="7"/>
      <c r="AZ9" s="7"/>
      <c r="BA9" s="7"/>
      <c r="BB9" s="7"/>
      <c r="BC9" s="14">
        <f>COUNTA(BC3:BC8)</f>
        <v>0</v>
      </c>
      <c r="BD9" s="7"/>
      <c r="BE9" s="7"/>
      <c r="BF9" s="7"/>
      <c r="BG9" s="7"/>
      <c r="BH9" s="14">
        <f>COUNTA(BH3:BH8)</f>
        <v>0</v>
      </c>
      <c r="BI9" s="7"/>
      <c r="BJ9" s="7"/>
      <c r="BK9" s="7"/>
      <c r="BL9" s="7"/>
      <c r="BM9" s="14">
        <f>COUNTA(BM3:BM8)</f>
        <v>0</v>
      </c>
      <c r="BN9" s="7"/>
      <c r="BO9" s="7"/>
      <c r="BP9" s="7"/>
      <c r="BQ9" s="7"/>
      <c r="BR9" s="14">
        <f>COUNTA(BR3:BR8)</f>
        <v>0</v>
      </c>
      <c r="BS9" s="7"/>
      <c r="BT9" s="7"/>
      <c r="BU9" s="7"/>
      <c r="BV9" s="7"/>
      <c r="BW9" s="14">
        <f>COUNTA(BW3:BW8)</f>
        <v>1</v>
      </c>
      <c r="BX9" s="7"/>
      <c r="BY9" s="7"/>
      <c r="BZ9" s="7"/>
      <c r="CA9" s="7"/>
      <c r="CB9" s="14">
        <f>COUNTA(CB3:CB8)</f>
        <v>1</v>
      </c>
      <c r="CC9" s="7"/>
      <c r="CD9" s="7"/>
      <c r="CE9" s="7"/>
      <c r="CF9" s="7"/>
      <c r="CG9" s="14">
        <f>COUNTA(CG3:CG8)</f>
        <v>0</v>
      </c>
      <c r="CH9" s="7"/>
      <c r="CI9" s="7"/>
      <c r="CJ9" s="7"/>
      <c r="CK9" s="7"/>
      <c r="CL9" s="14">
        <f>COUNTA(CL3:CL8)</f>
        <v>2</v>
      </c>
      <c r="CM9" s="7"/>
      <c r="CN9" s="7"/>
      <c r="CO9" s="7"/>
      <c r="CP9" s="7"/>
      <c r="CQ9" s="14">
        <f>COUNTA(CQ3:CQ8)</f>
        <v>0</v>
      </c>
      <c r="CR9" s="7"/>
      <c r="CS9" s="7"/>
      <c r="CT9" s="7"/>
      <c r="CU9" s="7"/>
      <c r="CV9" s="14">
        <f>COUNTA(CV3:CV8)</f>
        <v>0</v>
      </c>
      <c r="CW9" s="7"/>
      <c r="CX9" s="7"/>
      <c r="CY9" s="7"/>
      <c r="CZ9" s="7"/>
      <c r="DA9" s="14">
        <f>COUNTA(DA3:DA8)</f>
        <v>0</v>
      </c>
      <c r="DB9" s="7"/>
      <c r="DC9" s="7"/>
      <c r="DD9" s="7"/>
      <c r="DE9" s="7"/>
    </row>
    <row r="10" spans="3:109" ht="15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2:109" ht="15.75">
      <c r="B11" s="1" t="s">
        <v>10</v>
      </c>
      <c r="C11" s="7"/>
      <c r="D11" s="7"/>
      <c r="E11" s="7"/>
      <c r="F11" s="7"/>
      <c r="G11" s="7">
        <f>SUM(G3:G10)</f>
        <v>0</v>
      </c>
      <c r="H11" s="7"/>
      <c r="I11" s="7"/>
      <c r="J11" s="7"/>
      <c r="K11" s="7"/>
      <c r="L11" s="7">
        <f>SUM(L3:L10)</f>
        <v>0</v>
      </c>
      <c r="M11" s="7"/>
      <c r="N11" s="7"/>
      <c r="O11" s="7"/>
      <c r="P11" s="7"/>
      <c r="Q11" s="7">
        <f>SUM(Q3:Q10)</f>
        <v>0</v>
      </c>
      <c r="R11" s="7"/>
      <c r="S11" s="7"/>
      <c r="T11" s="7"/>
      <c r="U11" s="7"/>
      <c r="V11" s="7">
        <f>SUM(V3:V10)</f>
        <v>0</v>
      </c>
      <c r="W11" s="7"/>
      <c r="X11" s="7"/>
      <c r="Y11" s="7"/>
      <c r="Z11" s="7"/>
      <c r="AA11" s="7">
        <f>SUM(AA3:AA10)</f>
        <v>0</v>
      </c>
      <c r="AB11" s="7"/>
      <c r="AC11" s="7"/>
      <c r="AD11" s="7"/>
      <c r="AE11" s="7"/>
      <c r="AF11" s="7">
        <f>SUM(AF3:AF10)</f>
        <v>0</v>
      </c>
      <c r="AG11" s="7"/>
      <c r="AH11" s="7"/>
      <c r="AI11" s="7"/>
      <c r="AJ11" s="7"/>
      <c r="AK11" s="7">
        <f>SUM(AK3:AK10)</f>
        <v>0</v>
      </c>
      <c r="AL11" s="7"/>
      <c r="AM11" s="7"/>
      <c r="AN11" s="7"/>
      <c r="AO11" s="7"/>
      <c r="AP11" s="7">
        <f>SUM(AP3:AP10)</f>
        <v>0</v>
      </c>
      <c r="AQ11" s="7"/>
      <c r="AR11" s="7"/>
      <c r="AS11" s="7"/>
      <c r="AT11" s="7"/>
      <c r="AU11" s="7"/>
      <c r="AV11" s="7"/>
      <c r="AW11" s="7">
        <f>SUM(AW3:AW10)</f>
        <v>8</v>
      </c>
      <c r="AX11" s="7"/>
      <c r="AY11" s="7"/>
      <c r="AZ11" s="7"/>
      <c r="BA11" s="7"/>
      <c r="BB11" s="7">
        <f>SUM(BB3:BB10)</f>
        <v>0</v>
      </c>
      <c r="BC11" s="7"/>
      <c r="BD11" s="7"/>
      <c r="BE11" s="7"/>
      <c r="BF11" s="7"/>
      <c r="BG11" s="7">
        <f>SUM(BG3:BG10)</f>
        <v>0</v>
      </c>
      <c r="BH11" s="7"/>
      <c r="BI11" s="7"/>
      <c r="BJ11" s="7"/>
      <c r="BK11" s="7"/>
      <c r="BL11" s="7">
        <f>SUM(BL3:BL10)</f>
        <v>0</v>
      </c>
      <c r="BM11" s="7"/>
      <c r="BN11" s="7"/>
      <c r="BO11" s="7"/>
      <c r="BP11" s="7"/>
      <c r="BQ11" s="7">
        <f>SUM(BQ3:BQ10)</f>
        <v>0</v>
      </c>
      <c r="BR11" s="7"/>
      <c r="BS11" s="7"/>
      <c r="BT11" s="7"/>
      <c r="BU11" s="7"/>
      <c r="BV11" s="7">
        <f>SUM(BV3:BV10)</f>
        <v>0</v>
      </c>
      <c r="BW11" s="7"/>
      <c r="BX11" s="7"/>
      <c r="BY11" s="7"/>
      <c r="BZ11" s="7"/>
      <c r="CA11" s="7">
        <f>SUM(CA3:CA10)</f>
        <v>5.1875</v>
      </c>
      <c r="CB11" s="7"/>
      <c r="CC11" s="7"/>
      <c r="CD11" s="7"/>
      <c r="CE11" s="7"/>
      <c r="CF11" s="7">
        <f>SUM(CF3:CF10)</f>
        <v>7.428571428571429</v>
      </c>
      <c r="CG11" s="7"/>
      <c r="CH11" s="7"/>
      <c r="CI11" s="7"/>
      <c r="CJ11" s="7"/>
      <c r="CK11" s="7">
        <f>SUM(CK3:CK10)</f>
        <v>0</v>
      </c>
      <c r="CL11" s="7"/>
      <c r="CM11" s="7"/>
      <c r="CN11" s="7"/>
      <c r="CO11" s="7"/>
      <c r="CP11" s="7">
        <f>SUM(CP3:CP10)</f>
        <v>11.942857142857143</v>
      </c>
      <c r="CQ11" s="7"/>
      <c r="CR11" s="7"/>
      <c r="CS11" s="7"/>
      <c r="CT11" s="7"/>
      <c r="CU11" s="7">
        <f>SUM(CU3:CU10)</f>
        <v>0</v>
      </c>
      <c r="CV11" s="7"/>
      <c r="CW11" s="7"/>
      <c r="CX11" s="7"/>
      <c r="CY11" s="7"/>
      <c r="CZ11" s="7">
        <f>SUM(CZ3:CZ10)</f>
        <v>0</v>
      </c>
      <c r="DA11" s="7"/>
      <c r="DB11" s="7"/>
      <c r="DC11" s="7"/>
      <c r="DD11" s="7"/>
      <c r="DE11" s="7">
        <f>SUM(DE3:DE10)</f>
        <v>0</v>
      </c>
    </row>
  </sheetData>
  <sheetProtection/>
  <hyperlinks>
    <hyperlink ref="B3" r:id="rId1" display="WAE DX Contest  CW 2012"/>
    <hyperlink ref="B4" r:id="rId2" display="WAE DX Contest SSB 2012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L6" sqref="AL6:AN6"/>
    </sheetView>
  </sheetViews>
  <sheetFormatPr defaultColWidth="9.00390625" defaultRowHeight="12.75"/>
  <cols>
    <col min="1" max="1" width="9.1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7.625" style="0" customWidth="1"/>
    <col min="14" max="14" width="5.75390625" style="0" customWidth="1"/>
    <col min="15" max="15" width="5.125" style="0" customWidth="1"/>
    <col min="16" max="16" width="7.875" style="0" customWidth="1"/>
    <col min="17" max="17" width="6.00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8.75390625" style="0" customWidth="1"/>
    <col min="24" max="24" width="5.875" style="0" customWidth="1"/>
    <col min="25" max="25" width="5.125" style="0" customWidth="1"/>
    <col min="26" max="26" width="7.875" style="0" customWidth="1"/>
    <col min="27" max="27" width="6.00390625" style="0" customWidth="1"/>
    <col min="28" max="28" width="7.625" style="0" customWidth="1"/>
    <col min="29" max="29" width="5.7539062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8.75390625" style="0" customWidth="1"/>
    <col min="44" max="44" width="5.87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5" t="s">
        <v>37</v>
      </c>
      <c r="D2" s="21" t="s">
        <v>27</v>
      </c>
      <c r="E2" s="21" t="s">
        <v>25</v>
      </c>
      <c r="F2" s="21" t="s">
        <v>28</v>
      </c>
      <c r="G2" s="2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14</v>
      </c>
      <c r="S2" s="3" t="s">
        <v>27</v>
      </c>
      <c r="T2" s="3" t="s">
        <v>25</v>
      </c>
      <c r="U2" s="3" t="s">
        <v>28</v>
      </c>
      <c r="V2" s="3" t="s">
        <v>26</v>
      </c>
      <c r="W2" s="5" t="s">
        <v>17</v>
      </c>
      <c r="X2" s="21" t="s">
        <v>27</v>
      </c>
      <c r="Y2" s="21" t="s">
        <v>25</v>
      </c>
      <c r="Z2" s="21" t="s">
        <v>28</v>
      </c>
      <c r="AA2" s="21" t="s">
        <v>26</v>
      </c>
      <c r="AB2" s="2" t="s">
        <v>22</v>
      </c>
      <c r="AC2" s="3" t="s">
        <v>27</v>
      </c>
      <c r="AD2" s="3" t="s">
        <v>25</v>
      </c>
      <c r="AE2" s="3" t="s">
        <v>28</v>
      </c>
      <c r="AF2" s="3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5" t="s">
        <v>2</v>
      </c>
      <c r="AR2" s="21" t="s">
        <v>27</v>
      </c>
      <c r="AS2" s="21" t="s">
        <v>25</v>
      </c>
      <c r="AT2" s="21" t="s">
        <v>28</v>
      </c>
      <c r="AU2" s="21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">
      <c r="A3" s="2">
        <v>5</v>
      </c>
      <c r="B3" s="17" t="s">
        <v>48</v>
      </c>
      <c r="C3"/>
      <c r="D3" s="12"/>
      <c r="E3" s="12"/>
      <c r="F3" s="13"/>
      <c r="G3" s="8"/>
      <c r="H3"/>
      <c r="I3" s="12"/>
      <c r="J3" s="12"/>
      <c r="K3" s="13"/>
      <c r="L3" s="8"/>
      <c r="M3" t="s">
        <v>64</v>
      </c>
      <c r="N3" s="12">
        <v>10</v>
      </c>
      <c r="O3" s="12">
        <v>17</v>
      </c>
      <c r="P3" s="13">
        <v>1</v>
      </c>
      <c r="Q3" s="8">
        <f>5+P3*(O3/N3)</f>
        <v>6.7</v>
      </c>
      <c r="R3" s="22" t="s">
        <v>34</v>
      </c>
      <c r="S3" s="12">
        <v>14</v>
      </c>
      <c r="T3" s="12">
        <v>55</v>
      </c>
      <c r="U3" s="13">
        <v>1</v>
      </c>
      <c r="V3" s="8">
        <f>5+U3*(T3/S3)</f>
        <v>8.928571428571429</v>
      </c>
      <c r="W3"/>
      <c r="X3" s="12"/>
      <c r="Y3" s="12"/>
      <c r="Z3" s="13"/>
      <c r="AA3" s="8"/>
      <c r="AB3"/>
      <c r="AC3" s="12"/>
      <c r="AD3" s="12"/>
      <c r="AE3" s="13"/>
      <c r="AF3" s="8"/>
      <c r="AG3" t="s">
        <v>64</v>
      </c>
      <c r="AH3" s="12">
        <v>5</v>
      </c>
      <c r="AI3" s="12">
        <v>17</v>
      </c>
      <c r="AJ3" s="13">
        <v>1</v>
      </c>
      <c r="AK3" s="8">
        <f>5+AJ3*(AI3/AH3)</f>
        <v>8.4</v>
      </c>
      <c r="AL3" s="19" t="s">
        <v>62</v>
      </c>
      <c r="AM3" s="6">
        <v>2</v>
      </c>
      <c r="AN3" s="6">
        <v>5</v>
      </c>
      <c r="AO3" s="16">
        <v>1.2</v>
      </c>
      <c r="AP3" s="11">
        <f>5+AO3*(AN3/AM3)</f>
        <v>8</v>
      </c>
      <c r="AQ3"/>
      <c r="AR3" s="12"/>
      <c r="AS3" s="12"/>
      <c r="AT3" s="13"/>
      <c r="AU3" s="8"/>
      <c r="AV3" s="19" t="s">
        <v>63</v>
      </c>
      <c r="AW3" s="6">
        <v>1</v>
      </c>
      <c r="AX3" s="6">
        <v>2</v>
      </c>
      <c r="AY3" s="16">
        <v>1.3</v>
      </c>
      <c r="AZ3" s="11">
        <f>5+AY3*(AX3/AW3)</f>
        <v>7.6</v>
      </c>
    </row>
    <row r="4" spans="1:52" ht="15">
      <c r="A4" s="20">
        <v>5</v>
      </c>
      <c r="B4" s="17" t="s">
        <v>48</v>
      </c>
      <c r="R4" t="s">
        <v>65</v>
      </c>
      <c r="S4" s="12">
        <v>101</v>
      </c>
      <c r="T4" s="12">
        <v>248</v>
      </c>
      <c r="U4" s="13">
        <v>1</v>
      </c>
      <c r="V4" s="8">
        <f>5+U4*(T4/S4)</f>
        <v>7.455445544554456</v>
      </c>
      <c r="AV4" t="s">
        <v>66</v>
      </c>
      <c r="AW4" s="12">
        <v>10</v>
      </c>
      <c r="AX4" s="12">
        <v>29</v>
      </c>
      <c r="AY4" s="13">
        <v>1</v>
      </c>
      <c r="AZ4" s="8">
        <f>5+AY4*(AX4/AW4)</f>
        <v>7.9</v>
      </c>
    </row>
    <row r="5" spans="1:47" ht="15">
      <c r="A5" s="20">
        <v>5</v>
      </c>
      <c r="B5" s="17" t="s">
        <v>53</v>
      </c>
      <c r="R5" t="s">
        <v>70</v>
      </c>
      <c r="S5" s="12">
        <v>22</v>
      </c>
      <c r="T5" s="12">
        <v>22</v>
      </c>
      <c r="U5" s="13">
        <v>1</v>
      </c>
      <c r="V5" s="8">
        <f>5+U5*(T5/S5)</f>
        <v>6</v>
      </c>
      <c r="AB5" t="s">
        <v>71</v>
      </c>
      <c r="AC5" s="12">
        <v>47</v>
      </c>
      <c r="AD5" s="12">
        <v>88</v>
      </c>
      <c r="AE5" s="13">
        <v>1</v>
      </c>
      <c r="AF5" s="8">
        <f>5+AE5*(AD5/AC5)</f>
        <v>6.872340425531915</v>
      </c>
      <c r="AL5" t="s">
        <v>71</v>
      </c>
      <c r="AM5" s="12">
        <v>33</v>
      </c>
      <c r="AN5" s="12">
        <v>88</v>
      </c>
      <c r="AO5" s="13">
        <v>1</v>
      </c>
      <c r="AP5" s="8">
        <f>5+AO5*(AN5/AM5)</f>
        <v>7.666666666666666</v>
      </c>
      <c r="AQ5" t="s">
        <v>71</v>
      </c>
      <c r="AR5" s="12">
        <v>59</v>
      </c>
      <c r="AS5" s="12">
        <v>88</v>
      </c>
      <c r="AT5" s="13">
        <v>1</v>
      </c>
      <c r="AU5" s="8">
        <f>5+AT5*(AS5/AR5)</f>
        <v>6.491525423728813</v>
      </c>
    </row>
    <row r="6" spans="1:47" ht="15">
      <c r="A6" s="20">
        <v>5</v>
      </c>
      <c r="B6" s="17" t="s">
        <v>45</v>
      </c>
      <c r="C6" t="s">
        <v>29</v>
      </c>
      <c r="D6" s="12">
        <v>40</v>
      </c>
      <c r="E6" s="12">
        <v>66</v>
      </c>
      <c r="F6" s="13">
        <v>1</v>
      </c>
      <c r="G6" s="8">
        <f>5+F6*(E6/D6)</f>
        <v>6.65</v>
      </c>
      <c r="M6" t="s">
        <v>29</v>
      </c>
      <c r="N6" s="12">
        <v>60</v>
      </c>
      <c r="O6" s="12">
        <v>66</v>
      </c>
      <c r="P6" s="13">
        <v>1</v>
      </c>
      <c r="Q6" s="8">
        <f>5+P6*(O6/N6)</f>
        <v>6.1</v>
      </c>
      <c r="R6" t="s">
        <v>77</v>
      </c>
      <c r="S6" s="12">
        <v>10</v>
      </c>
      <c r="T6" s="12">
        <v>20</v>
      </c>
      <c r="U6" s="13">
        <v>1</v>
      </c>
      <c r="V6" s="8">
        <f>5+U6*(T6/S6)</f>
        <v>7</v>
      </c>
      <c r="AG6" t="s">
        <v>29</v>
      </c>
      <c r="AH6" s="12">
        <v>16</v>
      </c>
      <c r="AI6" s="12">
        <v>66</v>
      </c>
      <c r="AJ6" s="13">
        <v>1</v>
      </c>
      <c r="AK6" s="8">
        <f>5+AJ6*(AI6/AH6)</f>
        <v>9.125</v>
      </c>
      <c r="AL6" t="s">
        <v>30</v>
      </c>
      <c r="AM6" s="12">
        <v>6</v>
      </c>
      <c r="AN6" s="12">
        <v>21</v>
      </c>
      <c r="AO6" s="13">
        <v>1</v>
      </c>
      <c r="AP6" s="8">
        <f>5+AO6*(AN6/AM6)</f>
        <v>8.5</v>
      </c>
      <c r="AQ6" t="s">
        <v>29</v>
      </c>
      <c r="AR6" s="12">
        <v>18</v>
      </c>
      <c r="AS6" s="12">
        <v>66</v>
      </c>
      <c r="AT6" s="13">
        <v>1</v>
      </c>
      <c r="AU6" s="8">
        <f>5+AT6*(AS6/AR6)</f>
        <v>8.666666666666666</v>
      </c>
    </row>
    <row r="7" spans="1:2" ht="15">
      <c r="A7" s="20"/>
      <c r="B7" s="17"/>
    </row>
    <row r="8" ht="15.75">
      <c r="A8" s="20"/>
    </row>
    <row r="9" ht="15.75">
      <c r="A9" s="20"/>
    </row>
    <row r="10" ht="15.75">
      <c r="A10" s="20"/>
    </row>
    <row r="11" spans="2:48" ht="15.75">
      <c r="B11" s="1" t="s">
        <v>8</v>
      </c>
      <c r="C11">
        <f>COUNTA(C3:C9)</f>
        <v>1</v>
      </c>
      <c r="H11">
        <f>COUNTA(H3:H9)</f>
        <v>0</v>
      </c>
      <c r="M11">
        <f>COUNTA(M3:M9)</f>
        <v>2</v>
      </c>
      <c r="R11">
        <f>COUNTA(R3:R9)</f>
        <v>4</v>
      </c>
      <c r="W11">
        <f>COUNTA(W3:W3)</f>
        <v>0</v>
      </c>
      <c r="AB11">
        <f>COUNTA(AB3:AB9)</f>
        <v>1</v>
      </c>
      <c r="AG11">
        <f>COUNTA(AG3:AG9)</f>
        <v>2</v>
      </c>
      <c r="AL11">
        <f>COUNTA(AL3:AL9)</f>
        <v>3</v>
      </c>
      <c r="AQ11">
        <f>COUNTA(AQ3:AQ9)</f>
        <v>2</v>
      </c>
      <c r="AV11">
        <f>COUNTA(AV3:AV9)</f>
        <v>2</v>
      </c>
    </row>
    <row r="13" spans="2:52" ht="15.75">
      <c r="B13" s="1" t="s">
        <v>9</v>
      </c>
      <c r="G13" s="7">
        <f>SUM(G3:G12)</f>
        <v>6.65</v>
      </c>
      <c r="L13" s="7">
        <f>SUM(L3:L12)</f>
        <v>0</v>
      </c>
      <c r="Q13" s="7">
        <f>SUM(Q3:Q12)</f>
        <v>12.8</v>
      </c>
      <c r="V13" s="7">
        <f>SUM(V3:V12)</f>
        <v>29.384016973125885</v>
      </c>
      <c r="AA13" s="7">
        <f>SUM(AA3:AA12)</f>
        <v>0</v>
      </c>
      <c r="AF13" s="7">
        <f>SUM(AF3:AF12)</f>
        <v>6.872340425531915</v>
      </c>
      <c r="AK13" s="7">
        <f>SUM(AK3:AK12)</f>
        <v>17.525</v>
      </c>
      <c r="AP13" s="7">
        <f>SUM(AP3:AP12)</f>
        <v>24.166666666666664</v>
      </c>
      <c r="AU13" s="7">
        <f>SUM(AU3:AU12)</f>
        <v>15.15819209039548</v>
      </c>
      <c r="AZ13" s="7">
        <f>SUM(AZ3:AZ12)</f>
        <v>15.5</v>
      </c>
    </row>
  </sheetData>
  <sheetProtection/>
  <hyperlinks>
    <hyperlink ref="B3" r:id="rId1" display="CQ WW WPX SSB Contest 2012"/>
    <hyperlink ref="B4" r:id="rId2" display="CQ WW WPX SSB Contest 2012"/>
    <hyperlink ref="B5" r:id="rId3" display="IARU HF Championship 2012"/>
    <hyperlink ref="B6" r:id="rId4" display="Ukrainian DX Contest 2012"/>
  </hyperlinks>
  <printOptions/>
  <pageMargins left="0.7" right="0.7" top="0.75" bottom="0.75" header="0.3" footer="0.3"/>
  <pageSetup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9.125" style="31" customWidth="1"/>
    <col min="2" max="2" width="23.625" style="2" customWidth="1"/>
    <col min="3" max="3" width="14.125" style="0" customWidth="1"/>
  </cols>
  <sheetData>
    <row r="2" spans="1:6" s="25" customFormat="1" ht="15.75">
      <c r="A2" s="30" t="s">
        <v>80</v>
      </c>
      <c r="B2" s="29" t="s">
        <v>81</v>
      </c>
      <c r="C2" s="29" t="s">
        <v>82</v>
      </c>
      <c r="D2" s="29"/>
      <c r="E2" s="29" t="s">
        <v>83</v>
      </c>
      <c r="F2" s="29"/>
    </row>
    <row r="3" spans="1:5" s="25" customFormat="1" ht="15">
      <c r="A3" s="33">
        <v>1</v>
      </c>
      <c r="B3" s="27" t="s">
        <v>288</v>
      </c>
      <c r="C3" s="26">
        <f>Общая!R4+Общая!BF4+Общая!DS4+Общая!DX4+Общая!FB4</f>
        <v>965.6156792212819</v>
      </c>
      <c r="D3" s="28" t="s">
        <v>235</v>
      </c>
      <c r="E3" s="28"/>
    </row>
    <row r="4" spans="1:5" s="25" customFormat="1" ht="15">
      <c r="A4" s="33">
        <v>2</v>
      </c>
      <c r="B4" s="27" t="s">
        <v>444</v>
      </c>
      <c r="C4" s="26">
        <f>Общая!C4+Общая!H4+Общая!CE4+Общая!EM4+Общая!FV4</f>
        <v>717.5241712001443</v>
      </c>
      <c r="D4" s="28" t="s">
        <v>120</v>
      </c>
      <c r="E4" s="28"/>
    </row>
    <row r="5" spans="1:4" ht="15">
      <c r="A5" s="34">
        <v>3</v>
      </c>
      <c r="B5" s="27" t="s">
        <v>289</v>
      </c>
      <c r="C5" s="26">
        <f>Общая!W4+Общая!FL4+Общая!GA4</f>
        <v>421.4126840727867</v>
      </c>
      <c r="D5" t="s">
        <v>119</v>
      </c>
    </row>
    <row r="6" spans="1:4" ht="15">
      <c r="A6" s="34">
        <v>4</v>
      </c>
      <c r="B6" s="27" t="s">
        <v>290</v>
      </c>
      <c r="C6" s="26">
        <f>Общая!AB4</f>
        <v>201.68885698723324</v>
      </c>
      <c r="D6" t="s">
        <v>0</v>
      </c>
    </row>
    <row r="7" spans="1:4" ht="15">
      <c r="A7" s="34">
        <v>5</v>
      </c>
      <c r="B7" s="27" t="s">
        <v>12</v>
      </c>
      <c r="C7" s="26">
        <f>Общая!M4+Общая!AG4+Общая!AL4+Общая!BP4+Общая!BU4+Общая!EC4+Общая!FQ4+Общая!GK4</f>
        <v>180.02966779597213</v>
      </c>
      <c r="D7" t="s">
        <v>312</v>
      </c>
    </row>
    <row r="8" spans="1:4" ht="15">
      <c r="A8" s="34">
        <v>6</v>
      </c>
      <c r="B8" s="2" t="s">
        <v>285</v>
      </c>
      <c r="C8" s="26">
        <f>Общая!EW4</f>
        <v>141.98758584468737</v>
      </c>
      <c r="D8" t="s">
        <v>14</v>
      </c>
    </row>
    <row r="9" spans="1:4" ht="15">
      <c r="A9" s="34">
        <v>7</v>
      </c>
      <c r="B9" s="2" t="s">
        <v>291</v>
      </c>
      <c r="C9" s="26">
        <f>Общая!FG4</f>
        <v>90.7736804029231</v>
      </c>
      <c r="D9" t="s">
        <v>22</v>
      </c>
    </row>
    <row r="10" spans="1:5" s="25" customFormat="1" ht="15">
      <c r="A10" s="33">
        <v>2</v>
      </c>
      <c r="B10" s="27" t="s">
        <v>13</v>
      </c>
      <c r="C10" s="26">
        <f>Общая!CJ4+Общая!CY4+Общая!DI4</f>
        <v>71.0766300891839</v>
      </c>
      <c r="D10" s="28" t="s">
        <v>446</v>
      </c>
      <c r="E10" s="28"/>
    </row>
    <row r="11" spans="1:4" ht="15">
      <c r="A11" s="34">
        <v>8</v>
      </c>
      <c r="B11" s="27" t="s">
        <v>286</v>
      </c>
      <c r="C11" s="26">
        <f>Общая!EH4+Общая!GF4</f>
        <v>61.02543918191171</v>
      </c>
      <c r="D11" t="s">
        <v>287</v>
      </c>
    </row>
    <row r="12" spans="1:4" ht="15">
      <c r="A12" s="34">
        <v>9</v>
      </c>
      <c r="B12" s="27" t="s">
        <v>86</v>
      </c>
      <c r="C12" s="26">
        <f>Общая!AQ4+Общая!AV4+Общая!BK4</f>
        <v>67.97815263966368</v>
      </c>
      <c r="D12" t="s">
        <v>313</v>
      </c>
    </row>
    <row r="13" spans="1:4" ht="15">
      <c r="A13" s="34">
        <v>10</v>
      </c>
      <c r="B13" s="27" t="s">
        <v>93</v>
      </c>
      <c r="C13" s="26">
        <f>Общая!BA4</f>
        <v>26.809670491699016</v>
      </c>
      <c r="D13" t="s">
        <v>101</v>
      </c>
    </row>
    <row r="14" spans="1:4" ht="15">
      <c r="A14" s="34">
        <v>11</v>
      </c>
      <c r="B14" s="2" t="s">
        <v>97</v>
      </c>
      <c r="C14" s="26">
        <f>Общая!ER4</f>
        <v>3.7142857142857144</v>
      </c>
      <c r="D14" t="s">
        <v>98</v>
      </c>
    </row>
    <row r="15" spans="1:4" ht="15">
      <c r="A15" s="34">
        <v>12</v>
      </c>
      <c r="B15" s="27" t="s">
        <v>87</v>
      </c>
      <c r="C15" s="26">
        <f>Общая!BZ4</f>
        <v>4.966666666666667</v>
      </c>
      <c r="D15" t="s">
        <v>92</v>
      </c>
    </row>
    <row r="16" spans="1:5" s="25" customFormat="1" ht="15">
      <c r="A16" s="33"/>
      <c r="B16" s="27"/>
      <c r="C16" s="26"/>
      <c r="D16" s="28"/>
      <c r="E16" s="28"/>
    </row>
    <row r="17" ht="15">
      <c r="B17" s="27"/>
    </row>
    <row r="18" ht="15">
      <c r="B18" s="27"/>
    </row>
    <row r="19" ht="15">
      <c r="B19" s="27"/>
    </row>
    <row r="29" ht="15.75" thickBot="1">
      <c r="F29" s="32"/>
    </row>
    <row r="30" ht="15.75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2010-12-01T06:39:49Z</dcterms:created>
  <dcterms:modified xsi:type="dcterms:W3CDTF">2016-12-26T06:26:49Z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