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activeTab="0"/>
  </bookViews>
  <sheets>
    <sheet name="Общая" sheetId="1" r:id="rId1"/>
    <sheet name="Группа 1" sheetId="2" state="hidden" r:id="rId2"/>
    <sheet name="Группа 2" sheetId="3" state="hidden" r:id="rId3"/>
    <sheet name="Группа 3" sheetId="4" state="hidden" r:id="rId4"/>
    <sheet name="Группа 4" sheetId="5" state="hidden" r:id="rId5"/>
    <sheet name="Группа 5" sheetId="6" state="hidden" r:id="rId6"/>
    <sheet name="По городам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<sst xmlns="http://schemas.openxmlformats.org/spreadsheetml/2006/main" count="1148" uniqueCount="420">
  <si>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</si>
  <si>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</si>
  <si>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</si>
  <si>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</si>
  <si>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</si>
  <si>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</si>
  <si>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</si>
  <si>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</si>
  <si>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</si>
  <si>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</si>
  <si>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</si>
  <si>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</si>
  <si>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Владимир</t>
  </si>
  <si>
    <t>Александров</t>
  </si>
  <si>
    <t>RU3VV</t>
  </si>
  <si>
    <t>место</t>
  </si>
  <si>
    <t>RK3VXL</t>
  </si>
  <si>
    <t>RW3VA</t>
  </si>
  <si>
    <t>RZ3VA</t>
  </si>
  <si>
    <t>RA3VIA</t>
  </si>
  <si>
    <t>RA3VKU</t>
  </si>
  <si>
    <t>UA3VDM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</si>
  <si>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</si>
  <si>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</si>
  <si>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</si>
  <si>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</si>
  <si>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</si>
  <si>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</si>
  <si>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</si>
  <si>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SOABLPCWEUR</t>
  </si>
  <si>
    <t>SO40EUR</t>
  </si>
  <si>
    <t>очки</t>
  </si>
  <si>
    <t>RA3VLA</t>
  </si>
  <si>
    <t>RV3VL</t>
  </si>
  <si>
    <t>SOABLPEUR</t>
  </si>
  <si>
    <t>R3VK</t>
  </si>
  <si>
    <t>RA3V</t>
  </si>
  <si>
    <t>R3VL</t>
  </si>
  <si>
    <t>EU</t>
  </si>
  <si>
    <t>Краснов</t>
  </si>
  <si>
    <t>Григоркин</t>
  </si>
  <si>
    <t>EPC PSK63 QSO Party 2012</t>
  </si>
  <si>
    <t>EURO 2012 QSO Party HF</t>
  </si>
  <si>
    <t>Japan Int DX CW Contest 2012</t>
  </si>
  <si>
    <t>SAC  SSB 2012</t>
  </si>
  <si>
    <t>Ukrainian DX Contest 2012</t>
  </si>
  <si>
    <t>WAE DX Contest  CW 2012</t>
  </si>
  <si>
    <t>WAE DX Contest SSB 2012</t>
  </si>
  <si>
    <t>CQ WW WPX SSB Contest 2012</t>
  </si>
  <si>
    <t>Arctica Cup Digital 2012</t>
  </si>
  <si>
    <t>EA PSK63 Contest 2012</t>
  </si>
  <si>
    <t>RSGB 21/28MHz Contest 2012</t>
  </si>
  <si>
    <t>EPC Ukraine DX Contest 2012</t>
  </si>
  <si>
    <t>IARU HF Championship 2012</t>
  </si>
  <si>
    <t>OK DX RTTY Contest 2012</t>
  </si>
  <si>
    <t>CQMM Contest 2012</t>
  </si>
  <si>
    <t>EUR</t>
  </si>
  <si>
    <t>CQ WW 160M Contest CW 2012</t>
  </si>
  <si>
    <t>SOABASSEUR</t>
  </si>
  <si>
    <t>ГРУППЫ</t>
  </si>
  <si>
    <t>SOABHPEUR</t>
  </si>
  <si>
    <t>CQ WW 160M Contest SSB 2012</t>
  </si>
  <si>
    <t>SO21HPEUR</t>
  </si>
  <si>
    <t>SO14LPEUR</t>
  </si>
  <si>
    <t>SOABLPASSEUR</t>
  </si>
  <si>
    <t>SOABTRBLP</t>
  </si>
  <si>
    <t>SO14TRBLP</t>
  </si>
  <si>
    <t>SOABEUR</t>
  </si>
  <si>
    <t>DXSOAB24</t>
  </si>
  <si>
    <t>DXSOAB12</t>
  </si>
  <si>
    <t>BBUA3</t>
  </si>
  <si>
    <t>CBUA3</t>
  </si>
  <si>
    <t>SO21LPEUR</t>
  </si>
  <si>
    <t>SOMBLP</t>
  </si>
  <si>
    <t>SOMIX</t>
  </si>
  <si>
    <t>SOABHPEU</t>
  </si>
  <si>
    <t>SOABLPEU</t>
  </si>
  <si>
    <t>SOABLPMIXEUR</t>
  </si>
  <si>
    <t>SOLPEUR</t>
  </si>
  <si>
    <t>SOHPEUR</t>
  </si>
  <si>
    <t>Место</t>
  </si>
  <si>
    <t>Город</t>
  </si>
  <si>
    <t>Очки</t>
  </si>
  <si>
    <t>Состав команды</t>
  </si>
  <si>
    <t>QSO</t>
  </si>
  <si>
    <t>QSO:</t>
  </si>
  <si>
    <t>Количество QSO всех участников</t>
  </si>
  <si>
    <t>Всего соревнований:</t>
  </si>
  <si>
    <t>Ковров</t>
  </si>
  <si>
    <t>Муром</t>
  </si>
  <si>
    <t>RM3V</t>
  </si>
  <si>
    <t>UA3VRV</t>
  </si>
  <si>
    <t>RA3VFE</t>
  </si>
  <si>
    <t>Козин И.</t>
  </si>
  <si>
    <t>Краснов А.</t>
  </si>
  <si>
    <t>Новиков С.</t>
  </si>
  <si>
    <t>Туренко А.</t>
  </si>
  <si>
    <t>RA3VMX</t>
  </si>
  <si>
    <t>RK3VWA</t>
  </si>
  <si>
    <t>RK3VWC</t>
  </si>
  <si>
    <t>Астафьев В</t>
  </si>
  <si>
    <t>Логинов Д.</t>
  </si>
  <si>
    <t>Максимов А.</t>
  </si>
  <si>
    <t>Симинидо Г.</t>
  </si>
  <si>
    <t>Осипов И.</t>
  </si>
  <si>
    <t>RK3VWO</t>
  </si>
  <si>
    <t>Воронов Д.</t>
  </si>
  <si>
    <t>Меркутов  А.</t>
  </si>
  <si>
    <t>Вязники</t>
  </si>
  <si>
    <t>RV3V</t>
  </si>
  <si>
    <t>RX3VN</t>
  </si>
  <si>
    <t>Рузманов Д.</t>
  </si>
  <si>
    <t>RV3VR</t>
  </si>
  <si>
    <t>RK3VA</t>
  </si>
  <si>
    <t>Миронин И.</t>
  </si>
  <si>
    <t>RK3VWF</t>
  </si>
  <si>
    <t>Меленки</t>
  </si>
  <si>
    <t>RU3VQ</t>
  </si>
  <si>
    <t>Russian WW RTTY Contest 2014</t>
  </si>
  <si>
    <t>SOAB</t>
  </si>
  <si>
    <t>MO19</t>
  </si>
  <si>
    <t>RA3VGS</t>
  </si>
  <si>
    <t>UA3VKX</t>
  </si>
  <si>
    <t>EPC Ukrainian DX Contest 2014</t>
  </si>
  <si>
    <t>SOAB24DX</t>
  </si>
  <si>
    <t>EU PSK DX Contest 2014</t>
  </si>
  <si>
    <t>SOABHP24EU</t>
  </si>
  <si>
    <t>SOABHP12EU</t>
  </si>
  <si>
    <t>SOABLP12EU</t>
  </si>
  <si>
    <t>LZ DX Contest 2014</t>
  </si>
  <si>
    <t>SOABCWLPDX</t>
  </si>
  <si>
    <t>SOABSSBLPDX</t>
  </si>
  <si>
    <t>RCC Field Day CW 2014</t>
  </si>
  <si>
    <t>FIXED</t>
  </si>
  <si>
    <t>Russian "Radio" WW RTTY Contest 2014</t>
  </si>
  <si>
    <t>Russian WW MultiMode Contest 2014</t>
  </si>
  <si>
    <t>SOPSKCWRTTY</t>
  </si>
  <si>
    <t>SOPSKRTTY</t>
  </si>
  <si>
    <t>SARTG WW RTTY Contest 2014</t>
  </si>
  <si>
    <t>SOABLP</t>
  </si>
  <si>
    <t>Есенинская Русь 2014</t>
  </si>
  <si>
    <t>SOSSB</t>
  </si>
  <si>
    <t>Молод.соревн. "Дружба" 2014</t>
  </si>
  <si>
    <t>Зонал.молод.соревн. на КВ 2014</t>
  </si>
  <si>
    <t>SOZ1</t>
  </si>
  <si>
    <t>Осенний спринт 2014</t>
  </si>
  <si>
    <t>SOABLPSSB</t>
  </si>
  <si>
    <t>Откр.Чемп.Брянск.обл. 2014</t>
  </si>
  <si>
    <t>SOABLPCW</t>
  </si>
  <si>
    <t>SO40LP</t>
  </si>
  <si>
    <t>Первенство ПФО 2014</t>
  </si>
  <si>
    <t>SOEXT</t>
  </si>
  <si>
    <t>RDA Contest 2014</t>
  </si>
  <si>
    <t>SOLPCWEUR</t>
  </si>
  <si>
    <t>SOLPSSBEUR</t>
  </si>
  <si>
    <t>Ukrainian DX Contest 2014</t>
  </si>
  <si>
    <t>SOABCWLPEUR</t>
  </si>
  <si>
    <t>RA3VE, RA3VKU, RX3VF, UA3VVB</t>
  </si>
  <si>
    <t>RSGB 21/28 MHz Contest 2014</t>
  </si>
  <si>
    <t>WAEDC CW 2014</t>
  </si>
  <si>
    <t>R3VL, R3VO, RV3VR, UA3VLO</t>
  </si>
  <si>
    <t>WAG Contest 2014</t>
  </si>
  <si>
    <t>SOCWLP</t>
  </si>
  <si>
    <t>Чемпионат Белгородской обл. 2014</t>
  </si>
  <si>
    <t>SOCW</t>
  </si>
  <si>
    <t>Мемориал маршала Жукова 2014</t>
  </si>
  <si>
    <t>SO</t>
  </si>
  <si>
    <t>Arctica Cup Digital 2014</t>
  </si>
  <si>
    <t>Tesla Memorial Contest 2014</t>
  </si>
  <si>
    <t>SOLPFT</t>
  </si>
  <si>
    <t>DL-DX-RTTY Contest 2014</t>
  </si>
  <si>
    <t>DRCG WW RTTY 2014</t>
  </si>
  <si>
    <t>Makrothen Contest 2013</t>
  </si>
  <si>
    <t>DIG QSO Party CW 2014</t>
  </si>
  <si>
    <t>KWCW</t>
  </si>
  <si>
    <t>DIG QSO Party SSB 2014</t>
  </si>
  <si>
    <t>KWSSB</t>
  </si>
  <si>
    <t>EU HF Championship 2014</t>
  </si>
  <si>
    <t>His Majesty The King of Spane Contest 2014</t>
  </si>
  <si>
    <t>SO40DX</t>
  </si>
  <si>
    <t>IOTA Contest 2014</t>
  </si>
  <si>
    <t>WSOUCW24LP</t>
  </si>
  <si>
    <t>WSOUCW12LP</t>
  </si>
  <si>
    <t>SSC RTTY Championship 2014</t>
  </si>
  <si>
    <t>SOLPRTTY</t>
  </si>
  <si>
    <t>Ukrainian DX DIGI Contest 2014</t>
  </si>
  <si>
    <t>DXABLP</t>
  </si>
  <si>
    <t>RA3VGV</t>
  </si>
  <si>
    <t>BARTG Sprint Contest 2014</t>
  </si>
  <si>
    <t>SP DX RTTY Contest 2014</t>
  </si>
  <si>
    <t>Подмосковье-УКВ 2014</t>
  </si>
  <si>
    <t>OK DX RTTY Contest 2014</t>
  </si>
  <si>
    <t>Poland WW PSK63 Contest 2014</t>
  </si>
  <si>
    <t>Black Sea Cup International 2014</t>
  </si>
  <si>
    <t>BSSOLPCW</t>
  </si>
  <si>
    <t>IARU Championship 2014</t>
  </si>
  <si>
    <t>SOCWLPEUR</t>
  </si>
  <si>
    <t>MOHPEUR</t>
  </si>
  <si>
    <t>Кубок Кожедуба 2014</t>
  </si>
  <si>
    <t>SOMBSSB</t>
  </si>
  <si>
    <t>WAEDC RTTY 2014</t>
  </si>
  <si>
    <t>SOLPEU</t>
  </si>
  <si>
    <t>DARC 10M Contest 2015</t>
  </si>
  <si>
    <t>SOMIXEU</t>
  </si>
  <si>
    <t>SOCWEU</t>
  </si>
  <si>
    <t>Партизанский радист 2014</t>
  </si>
  <si>
    <t>Сто шагов в небеса 2015</t>
  </si>
  <si>
    <t>Кубок СРР по цифр.видам связи 2015</t>
  </si>
  <si>
    <t>Russian WW PSK Contest 2015</t>
  </si>
  <si>
    <t>SOABЦФО</t>
  </si>
  <si>
    <t>MOABЦФО</t>
  </si>
  <si>
    <t>RA3VGQ</t>
  </si>
  <si>
    <t>RU3VO</t>
  </si>
  <si>
    <t>Союз клубов 2015</t>
  </si>
  <si>
    <t>D1LPEUR</t>
  </si>
  <si>
    <t>SOABMIX15</t>
  </si>
  <si>
    <t>MOABEUR</t>
  </si>
  <si>
    <t>SOABSSBLPEUR</t>
  </si>
  <si>
    <t>SOABSSBEUR</t>
  </si>
  <si>
    <t>SOABCWHPEUR</t>
  </si>
  <si>
    <t>SOABMIXEUR</t>
  </si>
  <si>
    <t>RA3V, RA3VX, RM3V, RV3V,RW3VA</t>
  </si>
  <si>
    <t>Собинка</t>
  </si>
  <si>
    <t>JUNIOR</t>
  </si>
  <si>
    <t>Мемориал "Шестая рота" 2015</t>
  </si>
  <si>
    <t>SOBPSK63</t>
  </si>
  <si>
    <t>CQMM  Contest 2014</t>
  </si>
  <si>
    <t>ARCK Contest 2015</t>
  </si>
  <si>
    <t>VeteranSSBLP</t>
  </si>
  <si>
    <t>Japan International DX Contest CW 2014</t>
  </si>
  <si>
    <t>YL-ARCK-YL 2015</t>
  </si>
  <si>
    <t>SOOMEUR</t>
  </si>
  <si>
    <t>MOOMEUR</t>
  </si>
  <si>
    <t>КВ Первенство Тульской области 2015</t>
  </si>
  <si>
    <t>PSK63</t>
  </si>
  <si>
    <t>Scandinavian Activity Contest CW 2014</t>
  </si>
  <si>
    <t>JARTS WW RTTY Contest 2014</t>
  </si>
  <si>
    <t>Ukrainian DX Classic RTTY Contest 2014</t>
  </si>
  <si>
    <t>Идёт охота на волков 2015</t>
  </si>
  <si>
    <t>SOLPCW</t>
  </si>
  <si>
    <t>SOLPSSB</t>
  </si>
  <si>
    <t>CQ WW DX Contest SSB 2014</t>
  </si>
  <si>
    <t>SOLP10MEUR</t>
  </si>
  <si>
    <t>SOLPALLEUR</t>
  </si>
  <si>
    <t>Holyland Contest 2014</t>
  </si>
  <si>
    <t>DIGIEU</t>
  </si>
  <si>
    <t>Кубок первого полёта 2015</t>
  </si>
  <si>
    <t>SOSSBEUR</t>
  </si>
  <si>
    <t>UA2 QSO Party 2014</t>
  </si>
  <si>
    <t>SSB</t>
  </si>
  <si>
    <t>Всероссийские соревнования по радиосвязи на КВ 2014</t>
  </si>
  <si>
    <t>SOCWLPRUS</t>
  </si>
  <si>
    <t>Кубок России на КВ 2015 CW</t>
  </si>
  <si>
    <t>CQ WW DX Contest CW 2014</t>
  </si>
  <si>
    <t>SOABASSLPEURD3</t>
  </si>
  <si>
    <t>SOABHPEURD3</t>
  </si>
  <si>
    <t>SOABLPEURD3</t>
  </si>
  <si>
    <t>SO28LPEURD3</t>
  </si>
  <si>
    <t>RAEM 2014</t>
  </si>
  <si>
    <t>SOABHP</t>
  </si>
  <si>
    <t>Весенний Полярный спринт 2015</t>
  </si>
  <si>
    <t>Калужские УКВ соревнования 2015</t>
  </si>
  <si>
    <t>Иногородн.</t>
  </si>
  <si>
    <t>Кубок Москвы R3A (DIGI) 2015</t>
  </si>
  <si>
    <t>SOABRU</t>
  </si>
  <si>
    <t>Минитест клуба "Пятый океан" 2015</t>
  </si>
  <si>
    <t>Индивид.</t>
  </si>
  <si>
    <t>Молодёжн. Кубок им. Попова 2015</t>
  </si>
  <si>
    <t>JR-MULTIOP</t>
  </si>
  <si>
    <t>Чемпионат Удмуртии 2015</t>
  </si>
  <si>
    <t>CQ WW RTTY DX Contest 2014</t>
  </si>
  <si>
    <t>CQ WW RTTY WPX Contest 2014</t>
  </si>
  <si>
    <t>Старый Новый Год 2015</t>
  </si>
  <si>
    <t>SOSSBLP</t>
  </si>
  <si>
    <t>MOLP</t>
  </si>
  <si>
    <t>SOMIXLP</t>
  </si>
  <si>
    <t>EA RTTY Contest 2014</t>
  </si>
  <si>
    <t>SOABLPDX</t>
  </si>
  <si>
    <t>Мороз-Красный Нос 2015</t>
  </si>
  <si>
    <t>Абсол.</t>
  </si>
  <si>
    <t>Салют Победы 2015</t>
  </si>
  <si>
    <t>SOCWA1</t>
  </si>
  <si>
    <t>SOSSBA1</t>
  </si>
  <si>
    <t>Сделай сам - зима 2014</t>
  </si>
  <si>
    <t>Кубок Батурина 2015</t>
  </si>
  <si>
    <t>Russian YL/OM Contest 2014</t>
  </si>
  <si>
    <t>SOOM</t>
  </si>
  <si>
    <t>SOYL</t>
  </si>
  <si>
    <t>MOOM</t>
  </si>
  <si>
    <t>Память 2014</t>
  </si>
  <si>
    <t>SOMMIX</t>
  </si>
  <si>
    <t>Молодёжное первенство РФ 2015</t>
  </si>
  <si>
    <t>Junior-19</t>
  </si>
  <si>
    <t>Кубок памяти UA1DZ</t>
  </si>
  <si>
    <t>ARRL 10M Contest 2015</t>
  </si>
  <si>
    <t>SOCWHiEUR</t>
  </si>
  <si>
    <t>SOPHLPEUR</t>
  </si>
  <si>
    <t>Black Sea Cup International 2015</t>
  </si>
  <si>
    <t>BSSOLPSSB</t>
  </si>
  <si>
    <t>GACW WWSA CW DX Contest 2014</t>
  </si>
  <si>
    <t>DXLP</t>
  </si>
  <si>
    <t>SOABLPCWG</t>
  </si>
  <si>
    <t>Чемпионат России CW 2015</t>
  </si>
  <si>
    <t>SOLB</t>
  </si>
  <si>
    <t>Чемпионат ЦФО 2015</t>
  </si>
  <si>
    <t>SOABCWLP</t>
  </si>
  <si>
    <t>SOCWSSB</t>
  </si>
  <si>
    <t>День пограничника 2015</t>
  </si>
  <si>
    <t>SO40NPMIX</t>
  </si>
  <si>
    <t>SO40NPSSB</t>
  </si>
  <si>
    <t>MO40SSB(R17)</t>
  </si>
  <si>
    <t>Кубок Гагарина 2015</t>
  </si>
  <si>
    <t>MOMB</t>
  </si>
  <si>
    <t>Откр.Первенст.Саратовской обл. 2015</t>
  </si>
  <si>
    <t>WWSSB</t>
  </si>
  <si>
    <t>4 сезона с RCWC 2015</t>
  </si>
  <si>
    <t>A2</t>
  </si>
  <si>
    <t>Oceania DX Contest 2014 CW</t>
  </si>
  <si>
    <t>PACC 2015</t>
  </si>
  <si>
    <t>ARRL International DX Contest 2014</t>
  </si>
  <si>
    <t>SOULPEUR</t>
  </si>
  <si>
    <t>EA PSK63 Contest 2015</t>
  </si>
  <si>
    <t>SOABDX</t>
  </si>
  <si>
    <t>Popov Memorial Contest 2015</t>
  </si>
  <si>
    <t>CLP</t>
  </si>
  <si>
    <t>Чемпионат Москвы по р/св на КВ SSB 2015</t>
  </si>
  <si>
    <t>SOABRUS</t>
  </si>
  <si>
    <t>RA3VHO</t>
  </si>
  <si>
    <t>Кубок России по р/св на УКВ 2014</t>
  </si>
  <si>
    <t>AGB NEMIGA 2013</t>
  </si>
  <si>
    <t>DIGITAL</t>
  </si>
  <si>
    <t>AGB-NYSB 2012</t>
  </si>
  <si>
    <t>AGB-NYSB 2013</t>
  </si>
  <si>
    <t>Кубок Урала 2015</t>
  </si>
  <si>
    <t>SOSSBDX</t>
  </si>
  <si>
    <t>SOCWDX</t>
  </si>
  <si>
    <t>RA3VMD</t>
  </si>
  <si>
    <t>Hungarian DX Contest 2015</t>
  </si>
  <si>
    <t>REF Contest 2015 CW</t>
  </si>
  <si>
    <t>REF Contest 2015 SSB</t>
  </si>
  <si>
    <t>Владимирский тест 2015</t>
  </si>
  <si>
    <t>SOABCW</t>
  </si>
  <si>
    <t>SOABSSB</t>
  </si>
  <si>
    <t>SOABMIX</t>
  </si>
  <si>
    <t>MOST</t>
  </si>
  <si>
    <t>Владимирский тест 2015 DIGI</t>
  </si>
  <si>
    <t>DIGI</t>
  </si>
  <si>
    <t>Кубок России на КВ 2013 CW</t>
  </si>
  <si>
    <t>UBA Contest 2015 CW</t>
  </si>
  <si>
    <t>A40LP</t>
  </si>
  <si>
    <t>UBA Contest 2015 SSB</t>
  </si>
  <si>
    <t>Marconi Memorial Contest 2015</t>
  </si>
  <si>
    <t>SOLP</t>
  </si>
  <si>
    <t>RDX Contest 2015</t>
  </si>
  <si>
    <t>SOSB1,8</t>
  </si>
  <si>
    <t>SOABMIXLP</t>
  </si>
  <si>
    <t>SOABSSBLP</t>
  </si>
  <si>
    <t>BARTG Sprint Contest 2015</t>
  </si>
  <si>
    <t>CQ R3R 2015</t>
  </si>
  <si>
    <t>Сделай сам - лето 2015</t>
  </si>
  <si>
    <t>SP DX Contest 2015</t>
  </si>
  <si>
    <t>SO20HP</t>
  </si>
  <si>
    <t>SO14LPEURD3</t>
  </si>
  <si>
    <t>RCWC 4 Seasons 2015 (winter)</t>
  </si>
  <si>
    <t>RCWC 4 Seasons 2015 (summer)</t>
  </si>
  <si>
    <t>Первый Салют 2015</t>
  </si>
  <si>
    <t>SOACWLP</t>
  </si>
  <si>
    <t>SOASSBLP</t>
  </si>
  <si>
    <t>SOABSSBHP</t>
  </si>
  <si>
    <t>Кубок Арктики 2015</t>
  </si>
  <si>
    <t>Полярный радист 2015 LF</t>
  </si>
  <si>
    <t>SOLPEULF</t>
  </si>
  <si>
    <t>Полярный радист 2015 HF</t>
  </si>
  <si>
    <t>EU HF Championship 2015</t>
  </si>
  <si>
    <t>CWLP</t>
  </si>
  <si>
    <t>RUS WW Digital Contest 2015</t>
  </si>
  <si>
    <t>SOABR3V</t>
  </si>
  <si>
    <t>MOABR3V</t>
  </si>
  <si>
    <t>Чемпионат Брянской обл. 2015</t>
  </si>
  <si>
    <t>WAEDC 2015 CW</t>
  </si>
  <si>
    <t>Russian "Radio" WW RTTY Contest 2015</t>
  </si>
  <si>
    <t>SOMB</t>
  </si>
  <si>
    <t>Чемпионат Смоленской обл. 2015 (CW/SSB)</t>
  </si>
  <si>
    <t>Чемпионат Смоленской обл. 2015 (DIGI)</t>
  </si>
  <si>
    <t>SOABBPSK63</t>
  </si>
  <si>
    <t>Откр.Чемп.Донецкой.обл. 2015</t>
  </si>
  <si>
    <t>Чемпионат России SSB 2015</t>
  </si>
  <si>
    <t>УКВ кубок Гагарина 2015</t>
  </si>
  <si>
    <t>Откр.Чемп.Белгородской обл. 2015</t>
  </si>
  <si>
    <t>CW/SSB</t>
  </si>
  <si>
    <t>PSK</t>
  </si>
  <si>
    <t>YO DX HF Contest 2015</t>
  </si>
  <si>
    <t>SOABCWLPUA</t>
  </si>
  <si>
    <t>Чемпионат Калужской обл. 2015</t>
  </si>
  <si>
    <t>SO1</t>
  </si>
  <si>
    <t>CQ-M International DX Contest 2015</t>
  </si>
  <si>
    <t>SO20CW</t>
  </si>
  <si>
    <t>SO40CW</t>
  </si>
  <si>
    <t>CQ WW WPX Contest 2015 CW</t>
  </si>
  <si>
    <t>SOLPALL(T)UA3</t>
  </si>
  <si>
    <t>SOHPALL(T)UA3</t>
  </si>
  <si>
    <t>SOLP20UA3</t>
  </si>
  <si>
    <t>SOLPALLUA3</t>
  </si>
  <si>
    <t>SOLP15UA3</t>
  </si>
  <si>
    <t>Кубок России по р/св на УКВ 2015</t>
  </si>
  <si>
    <t>Croatian CW Contest 2014</t>
  </si>
  <si>
    <t>Кубок Крыма 2014</t>
  </si>
  <si>
    <t>SO40SSB</t>
  </si>
  <si>
    <t>Радио Ретро с RCWC 2015</t>
  </si>
  <si>
    <t>Есенинская Русь 2015</t>
  </si>
  <si>
    <t>Кубок Ярославской обл по р/св на УКВ 2015</t>
  </si>
  <si>
    <t>SSBLP</t>
  </si>
  <si>
    <t>SOSB430</t>
  </si>
  <si>
    <t>SAC 2015 CW</t>
  </si>
  <si>
    <t>SOABALP</t>
  </si>
  <si>
    <t>CQ WW WPX Contest 2015 SSB</t>
  </si>
  <si>
    <t>SOABALPEUR3</t>
  </si>
  <si>
    <t>SOABLPEUR3</t>
  </si>
  <si>
    <t>Зонал.молод.соревн. на КВ 2015</t>
  </si>
  <si>
    <t>MOZ1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</si>
</sst>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u val="single"/>
      <sz val="11"/>
      <color theme="1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9" fontId="55" fillId="0" borderId="0" xfId="0" applyNumberFormat="1" applyFont="1" applyAlignment="1">
      <alignment/>
    </xf>
    <xf numFmtId="0" fontId="40" fillId="34" borderId="0" xfId="42" applyFill="1" applyAlignment="1" applyProtection="1">
      <alignment/>
      <protection/>
    </xf>
    <xf numFmtId="0" fontId="40" fillId="33" borderId="0" xfId="42" applyFill="1" applyAlignment="1" applyProtection="1">
      <alignment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56" fillId="0" borderId="0" xfId="0" applyFont="1" applyAlignment="1">
      <alignment/>
    </xf>
    <xf numFmtId="0" fontId="3" fillId="35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36" borderId="0" xfId="42" applyFont="1" applyFill="1" applyAlignment="1" applyProtection="1">
      <alignment/>
      <protection/>
    </xf>
    <xf numFmtId="4" fontId="57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0" fontId="0" fillId="0" borderId="17" xfId="0" applyBorder="1" applyAlignment="1">
      <alignment horizontal="center"/>
    </xf>
    <xf numFmtId="4" fontId="6" fillId="0" borderId="0" xfId="0" applyNumberFormat="1" applyFont="1" applyAlignment="1">
      <alignment/>
    </xf>
    <xf numFmtId="0" fontId="10" fillId="37" borderId="0" xfId="0" applyFont="1" applyFill="1" applyAlignment="1">
      <alignment/>
    </xf>
    <xf numFmtId="0" fontId="8" fillId="0" borderId="0" xfId="0" applyFont="1" applyAlignment="1">
      <alignment/>
    </xf>
    <xf numFmtId="0" fontId="11" fillId="37" borderId="0" xfId="42" applyFont="1" applyFill="1" applyAlignment="1" applyProtection="1">
      <alignment/>
      <protection/>
    </xf>
    <xf numFmtId="0" fontId="10" fillId="0" borderId="0" xfId="0" applyFont="1" applyAlignment="1">
      <alignment/>
    </xf>
    <xf numFmtId="0" fontId="8" fillId="37" borderId="0" xfId="0" applyFont="1" applyFill="1" applyAlignment="1">
      <alignment/>
    </xf>
    <xf numFmtId="4" fontId="56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5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</sheetNames>
    <sheetDataSet>
      <sheetData sheetId="1">
        <row r="4">
          <cell r="Q4">
            <v>2</v>
          </cell>
          <cell r="V4">
            <v>2.7142857142857144</v>
          </cell>
        </row>
        <row r="5">
          <cell r="Q5">
            <v>2.125</v>
          </cell>
        </row>
        <row r="6">
          <cell r="G6">
            <v>2.25</v>
          </cell>
          <cell r="V6">
            <v>3.8333333333333335</v>
          </cell>
        </row>
        <row r="7">
          <cell r="Q7">
            <v>2.4250871080139373</v>
          </cell>
        </row>
        <row r="8">
          <cell r="G8">
            <v>2.75</v>
          </cell>
          <cell r="BJ8">
            <v>2.2727272727272725</v>
          </cell>
        </row>
        <row r="9">
          <cell r="G9">
            <v>2.09375</v>
          </cell>
        </row>
        <row r="10">
          <cell r="GY10">
            <v>4</v>
          </cell>
        </row>
        <row r="11">
          <cell r="V11">
            <v>5.571428571428571</v>
          </cell>
          <cell r="CS11">
            <v>2.3</v>
          </cell>
          <cell r="DM11">
            <v>2.3</v>
          </cell>
          <cell r="DW11">
            <v>2.3</v>
          </cell>
          <cell r="EB11">
            <v>2.3</v>
          </cell>
        </row>
        <row r="12">
          <cell r="V12">
            <v>2.238095238095238</v>
          </cell>
          <cell r="BJ12">
            <v>4.714285714285714</v>
          </cell>
        </row>
        <row r="13">
          <cell r="L13">
            <v>12.733333333333334</v>
          </cell>
          <cell r="V13">
            <v>12.700000000000001</v>
          </cell>
          <cell r="AZ13">
            <v>2</v>
          </cell>
          <cell r="BJ13">
            <v>2.5</v>
          </cell>
          <cell r="BO13">
            <v>2.5</v>
          </cell>
          <cell r="CD13">
            <v>2.2</v>
          </cell>
          <cell r="CS13">
            <v>2</v>
          </cell>
          <cell r="EV13">
            <v>2.8</v>
          </cell>
          <cell r="GY13">
            <v>3.5</v>
          </cell>
          <cell r="HN13">
            <v>2.666666666666667</v>
          </cell>
          <cell r="HX13">
            <v>3.1333333333333333</v>
          </cell>
        </row>
        <row r="14">
          <cell r="G14">
            <v>2.833333333333333</v>
          </cell>
          <cell r="Q14">
            <v>2.6923076923076925</v>
          </cell>
          <cell r="AZ14">
            <v>2.0476190476190474</v>
          </cell>
          <cell r="EQ14">
            <v>2.375</v>
          </cell>
          <cell r="EV14">
            <v>4.666666666666666</v>
          </cell>
        </row>
        <row r="15">
          <cell r="G15">
            <v>2.4705882352941178</v>
          </cell>
          <cell r="V15">
            <v>3.6</v>
          </cell>
          <cell r="CD15">
            <v>2.25</v>
          </cell>
        </row>
        <row r="16">
          <cell r="G16">
            <v>3</v>
          </cell>
          <cell r="V16">
            <v>5.875</v>
          </cell>
          <cell r="EV16">
            <v>2.21875</v>
          </cell>
          <cell r="HX16">
            <v>2.5555555555555554</v>
          </cell>
        </row>
        <row r="17">
          <cell r="AK17">
            <v>2.5454545454545454</v>
          </cell>
        </row>
        <row r="18">
          <cell r="G18">
            <v>4.153846153846153</v>
          </cell>
          <cell r="V18">
            <v>2.8636363636363633</v>
          </cell>
        </row>
        <row r="19">
          <cell r="V19">
            <v>2.666666666666667</v>
          </cell>
        </row>
        <row r="20">
          <cell r="V20">
            <v>2.5</v>
          </cell>
        </row>
        <row r="21">
          <cell r="V21">
            <v>1.8181818181818183</v>
          </cell>
        </row>
        <row r="22">
          <cell r="Q22">
            <v>2.257575757575758</v>
          </cell>
          <cell r="EV22">
            <v>4.074074074074074</v>
          </cell>
        </row>
        <row r="23">
          <cell r="G23">
            <v>3.9655172413793105</v>
          </cell>
        </row>
        <row r="24">
          <cell r="V24">
            <v>3.8</v>
          </cell>
        </row>
        <row r="25">
          <cell r="V25">
            <v>2.6923076923076925</v>
          </cell>
          <cell r="GO25">
            <v>2.4130434782608696</v>
          </cell>
        </row>
        <row r="26">
          <cell r="AK26">
            <v>2</v>
          </cell>
          <cell r="FZ26">
            <v>2.1</v>
          </cell>
        </row>
        <row r="28">
          <cell r="Q28">
            <v>2</v>
          </cell>
          <cell r="V28">
            <v>2.666666666666667</v>
          </cell>
        </row>
        <row r="30">
          <cell r="V30">
            <v>3.4</v>
          </cell>
        </row>
        <row r="31">
          <cell r="V31">
            <v>2.75</v>
          </cell>
          <cell r="GY31">
            <v>10.1</v>
          </cell>
        </row>
        <row r="32">
          <cell r="V32">
            <v>2</v>
          </cell>
        </row>
        <row r="33">
          <cell r="G33">
            <v>2.3404255319148937</v>
          </cell>
          <cell r="Q33">
            <v>2.1176470588235294</v>
          </cell>
        </row>
        <row r="34">
          <cell r="G34">
            <v>3.2857142857142856</v>
          </cell>
          <cell r="HN34">
            <v>1.4444444444444446</v>
          </cell>
        </row>
        <row r="35">
          <cell r="EL35">
            <v>2.357142857142857</v>
          </cell>
          <cell r="GE35">
            <v>2.357142857142857</v>
          </cell>
        </row>
        <row r="36">
          <cell r="G36">
            <v>3.25</v>
          </cell>
        </row>
        <row r="37">
          <cell r="G37">
            <v>2.3846153846153846</v>
          </cell>
          <cell r="V37">
            <v>3.6</v>
          </cell>
          <cell r="EQ37">
            <v>2.7777777777777777</v>
          </cell>
          <cell r="GY37">
            <v>2.2</v>
          </cell>
        </row>
        <row r="38">
          <cell r="AK38">
            <v>2.7142857142857144</v>
          </cell>
        </row>
        <row r="40">
          <cell r="G40">
            <v>3.1818181818181817</v>
          </cell>
        </row>
        <row r="41">
          <cell r="G41">
            <v>2.8</v>
          </cell>
          <cell r="V41">
            <v>5.4</v>
          </cell>
          <cell r="GY41">
            <v>2.6923076923076925</v>
          </cell>
        </row>
        <row r="42">
          <cell r="G42">
            <v>2.428571428571429</v>
          </cell>
          <cell r="V42">
            <v>5</v>
          </cell>
          <cell r="AF42">
            <v>2.333333333333333</v>
          </cell>
          <cell r="CS42">
            <v>2.142857142857143</v>
          </cell>
          <cell r="DM42">
            <v>2.142857142857143</v>
          </cell>
          <cell r="DW42">
            <v>2.142857142857143</v>
          </cell>
          <cell r="EB42">
            <v>2.142857142857143</v>
          </cell>
          <cell r="EL42">
            <v>3</v>
          </cell>
          <cell r="EQ42">
            <v>5.6</v>
          </cell>
          <cell r="FF42">
            <v>3</v>
          </cell>
          <cell r="FK42">
            <v>6.3999999999999995</v>
          </cell>
          <cell r="FP42">
            <v>2.2777777777777777</v>
          </cell>
          <cell r="FZ42">
            <v>2.0294117647058822</v>
          </cell>
          <cell r="GE42">
            <v>3</v>
          </cell>
        </row>
        <row r="43">
          <cell r="GE43">
            <v>2.4545454545454546</v>
          </cell>
        </row>
        <row r="44">
          <cell r="V44">
            <v>3.272727272727273</v>
          </cell>
          <cell r="EV44">
            <v>2.5625</v>
          </cell>
        </row>
        <row r="45">
          <cell r="G45">
            <v>3.176470588235294</v>
          </cell>
          <cell r="V45">
            <v>5.75</v>
          </cell>
        </row>
        <row r="46">
          <cell r="G46">
            <v>2.55</v>
          </cell>
          <cell r="V46">
            <v>7.5</v>
          </cell>
        </row>
        <row r="47">
          <cell r="V47">
            <v>2.7727272727272725</v>
          </cell>
        </row>
        <row r="48">
          <cell r="V48">
            <v>2.2</v>
          </cell>
        </row>
        <row r="49">
          <cell r="V49">
            <v>3</v>
          </cell>
        </row>
        <row r="50">
          <cell r="Q50">
            <v>3.566666666666667</v>
          </cell>
        </row>
        <row r="51">
          <cell r="V51">
            <v>3</v>
          </cell>
        </row>
        <row r="55">
          <cell r="G55">
            <v>55.991573441645464</v>
          </cell>
          <cell r="L55">
            <v>12.733333333333334</v>
          </cell>
          <cell r="Q55">
            <v>19.184284283387584</v>
          </cell>
          <cell r="V55">
            <v>110.35172327672326</v>
          </cell>
          <cell r="AF55">
            <v>2.333333333333333</v>
          </cell>
          <cell r="AK55">
            <v>7.259740259740259</v>
          </cell>
          <cell r="AZ55">
            <v>4.0476190476190474</v>
          </cell>
          <cell r="BJ55">
            <v>9.487012987012987</v>
          </cell>
          <cell r="BO55">
            <v>2.5</v>
          </cell>
          <cell r="CD55">
            <v>4.45</v>
          </cell>
          <cell r="CS55">
            <v>8.442857142857143</v>
          </cell>
          <cell r="DM55">
            <v>4.442857142857143</v>
          </cell>
          <cell r="DW55">
            <v>4.442857142857143</v>
          </cell>
          <cell r="EB55">
            <v>4.442857142857143</v>
          </cell>
          <cell r="EL55">
            <v>5.357142857142858</v>
          </cell>
          <cell r="EQ55">
            <v>10.752777777777776</v>
          </cell>
          <cell r="EV55">
            <v>16.321990740740738</v>
          </cell>
          <cell r="FF55">
            <v>3</v>
          </cell>
          <cell r="FK55">
            <v>6.3999999999999995</v>
          </cell>
          <cell r="FP55">
            <v>2.2777777777777777</v>
          </cell>
          <cell r="FZ55">
            <v>4.129411764705882</v>
          </cell>
          <cell r="GE55">
            <v>7.811688311688313</v>
          </cell>
          <cell r="GO55">
            <v>2.4130434782608696</v>
          </cell>
          <cell r="GY55">
            <v>22.492307692307694</v>
          </cell>
          <cell r="HN55">
            <v>4.111111111111112</v>
          </cell>
          <cell r="HX55">
            <v>5.688888888888888</v>
          </cell>
        </row>
      </sheetData>
      <sheetData sheetId="2">
        <row r="4">
          <cell r="L4">
            <v>14.6</v>
          </cell>
          <cell r="CD4">
            <v>6.666666666666667</v>
          </cell>
          <cell r="CS4">
            <v>3.8095238095238093</v>
          </cell>
          <cell r="DC4">
            <v>7.6</v>
          </cell>
          <cell r="DH4">
            <v>3.4</v>
          </cell>
        </row>
        <row r="5">
          <cell r="BT5">
            <v>3.071428571428571</v>
          </cell>
          <cell r="CD5">
            <v>4.142857142857142</v>
          </cell>
          <cell r="DM5">
            <v>3.5789473684210527</v>
          </cell>
          <cell r="DR5">
            <v>14</v>
          </cell>
        </row>
        <row r="6">
          <cell r="Q6">
            <v>3.024193548387097</v>
          </cell>
        </row>
        <row r="7">
          <cell r="G7">
            <v>6.28125</v>
          </cell>
        </row>
        <row r="8">
          <cell r="G8">
            <v>5.568181818181818</v>
          </cell>
          <cell r="CD8">
            <v>4.2439024390243905</v>
          </cell>
        </row>
        <row r="9">
          <cell r="V9">
            <v>3.3</v>
          </cell>
          <cell r="AK9">
            <v>3.857142857142857</v>
          </cell>
          <cell r="CN9">
            <v>7.2</v>
          </cell>
          <cell r="CS9">
            <v>4.166666666666666</v>
          </cell>
        </row>
        <row r="10">
          <cell r="Q10">
            <v>3.1206225680933852</v>
          </cell>
        </row>
        <row r="11">
          <cell r="Q11">
            <v>3.557971014492754</v>
          </cell>
        </row>
        <row r="12">
          <cell r="Q12">
            <v>3.137931034482759</v>
          </cell>
        </row>
        <row r="13">
          <cell r="AK13">
            <v>6</v>
          </cell>
          <cell r="CS13">
            <v>3.0588235294117645</v>
          </cell>
          <cell r="DR13">
            <v>3.44</v>
          </cell>
        </row>
        <row r="15">
          <cell r="Q15">
            <v>3.267605633802817</v>
          </cell>
          <cell r="AF15">
            <v>3.4468085106382977</v>
          </cell>
          <cell r="AK15">
            <v>4.193548387096774</v>
          </cell>
          <cell r="CS15">
            <v>8.166666666666668</v>
          </cell>
        </row>
        <row r="16">
          <cell r="Q16">
            <v>3.5</v>
          </cell>
        </row>
        <row r="17">
          <cell r="G17">
            <v>7.681818181818182</v>
          </cell>
          <cell r="CS17">
            <v>5.289473684210526</v>
          </cell>
        </row>
        <row r="18">
          <cell r="CS18">
            <v>3.1415094339622645</v>
          </cell>
        </row>
        <row r="19">
          <cell r="Q19">
            <v>3.6228373702422143</v>
          </cell>
        </row>
        <row r="20">
          <cell r="G20">
            <v>4.883597883597884</v>
          </cell>
          <cell r="CN20">
            <v>3.3423645320197046</v>
          </cell>
        </row>
        <row r="21">
          <cell r="DM21">
            <v>2.4444444444444446</v>
          </cell>
        </row>
        <row r="22">
          <cell r="G22">
            <v>3.7</v>
          </cell>
          <cell r="AK22">
            <v>5.333333333333334</v>
          </cell>
          <cell r="DC22">
            <v>4.25</v>
          </cell>
          <cell r="DH22">
            <v>3.666666666666667</v>
          </cell>
        </row>
        <row r="27">
          <cell r="G27">
            <v>32.40056216931217</v>
          </cell>
          <cell r="L27">
            <v>14.6</v>
          </cell>
          <cell r="Q27">
            <v>26.711930400270255</v>
          </cell>
          <cell r="V27">
            <v>3.3</v>
          </cell>
          <cell r="AF27">
            <v>3.4468085106382977</v>
          </cell>
          <cell r="AK27">
            <v>19.384024577572966</v>
          </cell>
          <cell r="BT27">
            <v>3.071428571428571</v>
          </cell>
          <cell r="CD27">
            <v>15.0534262485482</v>
          </cell>
          <cell r="CN27">
            <v>10.542364532019704</v>
          </cell>
          <cell r="CS27">
            <v>27.632663790441697</v>
          </cell>
          <cell r="DC27">
            <v>11.85</v>
          </cell>
          <cell r="DH27">
            <v>7.066666666666666</v>
          </cell>
          <cell r="DM27">
            <v>6.023391812865498</v>
          </cell>
          <cell r="DR27">
            <v>17.44</v>
          </cell>
        </row>
      </sheetData>
      <sheetData sheetId="3">
        <row r="4">
          <cell r="V4">
            <v>4.285714285714286</v>
          </cell>
        </row>
        <row r="5">
          <cell r="AF5">
            <v>4.230769230769231</v>
          </cell>
        </row>
        <row r="6">
          <cell r="AF6">
            <v>4.5</v>
          </cell>
        </row>
        <row r="7">
          <cell r="FF7">
            <v>5.535211267605634</v>
          </cell>
        </row>
        <row r="8">
          <cell r="L8">
            <v>7.294117647058823</v>
          </cell>
          <cell r="FU8">
            <v>4.4658634538152615</v>
          </cell>
          <cell r="GO8">
            <v>8.069444444444445</v>
          </cell>
        </row>
        <row r="9">
          <cell r="FU9">
            <v>17.125</v>
          </cell>
          <cell r="GE9">
            <v>9.625</v>
          </cell>
        </row>
        <row r="10">
          <cell r="V10">
            <v>4.5436507936507935</v>
          </cell>
          <cell r="FF10">
            <v>4.384341637010676</v>
          </cell>
        </row>
        <row r="11">
          <cell r="FF11">
            <v>4.169491525423728</v>
          </cell>
        </row>
        <row r="12">
          <cell r="V12">
            <v>4.220930232558139</v>
          </cell>
        </row>
        <row r="13">
          <cell r="GO13">
            <v>5.33879781420765</v>
          </cell>
        </row>
        <row r="14">
          <cell r="GE14">
            <v>4</v>
          </cell>
        </row>
        <row r="15">
          <cell r="V15">
            <v>4.25</v>
          </cell>
        </row>
        <row r="16">
          <cell r="L16">
            <v>7.936507936507937</v>
          </cell>
          <cell r="FU16">
            <v>27.333333333333332</v>
          </cell>
          <cell r="GO16">
            <v>4.862275449101796</v>
          </cell>
        </row>
        <row r="17">
          <cell r="L17">
            <v>4.3076923076923075</v>
          </cell>
        </row>
        <row r="18">
          <cell r="L18">
            <v>6.9913043478260875</v>
          </cell>
          <cell r="FF18">
            <v>4.207894736842105</v>
          </cell>
          <cell r="FU18">
            <v>5.535211267605634</v>
          </cell>
          <cell r="GE18">
            <v>4.461783439490446</v>
          </cell>
          <cell r="GO18">
            <v>6.701612903225806</v>
          </cell>
        </row>
        <row r="19">
          <cell r="L19">
            <v>4.296416938110749</v>
          </cell>
          <cell r="V19">
            <v>4.479553903345725</v>
          </cell>
        </row>
        <row r="21">
          <cell r="L21">
            <v>4.801587301587301</v>
          </cell>
          <cell r="FU21">
            <v>20.22222222222222</v>
          </cell>
          <cell r="GO21">
            <v>4.176165803108808</v>
          </cell>
        </row>
        <row r="22">
          <cell r="V22">
            <v>4.5</v>
          </cell>
          <cell r="GO22">
            <v>9</v>
          </cell>
        </row>
        <row r="23">
          <cell r="AF23">
            <v>6.333333333333334</v>
          </cell>
        </row>
        <row r="24">
          <cell r="L24">
            <v>5.175182481751825</v>
          </cell>
          <cell r="Q24">
            <v>5.735849056603774</v>
          </cell>
        </row>
        <row r="25">
          <cell r="L25">
            <v>5.51063829787234</v>
          </cell>
          <cell r="GO25">
            <v>4.787878787878788</v>
          </cell>
        </row>
        <row r="26">
          <cell r="FU26">
            <v>4.783653846153847</v>
          </cell>
          <cell r="GE26">
            <v>4.389513108614232</v>
          </cell>
          <cell r="GO26">
            <v>4.249158249158249</v>
          </cell>
        </row>
        <row r="27">
          <cell r="FU27">
            <v>5.939024390243903</v>
          </cell>
        </row>
        <row r="29">
          <cell r="V29">
            <v>4.017241379310345</v>
          </cell>
          <cell r="FF29">
            <v>4.654205607476635</v>
          </cell>
        </row>
        <row r="30">
          <cell r="L30">
            <v>7.71875</v>
          </cell>
          <cell r="V30">
            <v>4.632432432432433</v>
          </cell>
        </row>
        <row r="31">
          <cell r="V31">
            <v>4.2</v>
          </cell>
          <cell r="FF31">
            <v>4.583333333333333</v>
          </cell>
          <cell r="GO31">
            <v>5.947368421052632</v>
          </cell>
        </row>
        <row r="32">
          <cell r="V32">
            <v>4.048701298701299</v>
          </cell>
          <cell r="FF32">
            <v>5.212328767123288</v>
          </cell>
        </row>
        <row r="33">
          <cell r="L33">
            <v>4.82051282051282</v>
          </cell>
          <cell r="V33">
            <v>4.028985507246377</v>
          </cell>
          <cell r="DM33">
            <v>4</v>
          </cell>
          <cell r="FF33">
            <v>5.0285714285714285</v>
          </cell>
          <cell r="FU33">
            <v>4</v>
          </cell>
        </row>
        <row r="34">
          <cell r="V34">
            <v>4.019230769230769</v>
          </cell>
          <cell r="AF34">
            <v>4.962962962962963</v>
          </cell>
          <cell r="CD34">
            <v>4.4</v>
          </cell>
          <cell r="DM34">
            <v>4.6</v>
          </cell>
          <cell r="GY34">
            <v>9.625</v>
          </cell>
          <cell r="HI34">
            <v>5.65</v>
          </cell>
        </row>
        <row r="35">
          <cell r="L35">
            <v>4.8</v>
          </cell>
          <cell r="V35">
            <v>4.1</v>
          </cell>
          <cell r="DM35">
            <v>4.3</v>
          </cell>
          <cell r="GO35">
            <v>4.3</v>
          </cell>
        </row>
        <row r="36">
          <cell r="L36">
            <v>5.078431372549019</v>
          </cell>
          <cell r="GO36">
            <v>7.222222222222222</v>
          </cell>
        </row>
        <row r="37">
          <cell r="FU37">
            <v>3.466666666666667</v>
          </cell>
        </row>
        <row r="38">
          <cell r="V38">
            <v>4.45</v>
          </cell>
          <cell r="GO38">
            <v>4.705882352941177</v>
          </cell>
        </row>
        <row r="39">
          <cell r="V39">
            <v>4.87027027027027</v>
          </cell>
        </row>
        <row r="40">
          <cell r="GJ40">
            <v>4.9</v>
          </cell>
        </row>
        <row r="41">
          <cell r="L41">
            <v>8.013698630136986</v>
          </cell>
          <cell r="FU41">
            <v>4.105740181268882</v>
          </cell>
          <cell r="GO41">
            <v>8.154929577464788</v>
          </cell>
          <cell r="HS41">
            <v>3</v>
          </cell>
        </row>
        <row r="42">
          <cell r="FU42">
            <v>10.085106382978722</v>
          </cell>
        </row>
        <row r="43">
          <cell r="V43">
            <v>4.911764705882353</v>
          </cell>
        </row>
        <row r="44">
          <cell r="L44">
            <v>5.04</v>
          </cell>
          <cell r="GO44">
            <v>6.4</v>
          </cell>
          <cell r="HI44">
            <v>6.1875</v>
          </cell>
          <cell r="HX44">
            <v>23.8</v>
          </cell>
        </row>
        <row r="45">
          <cell r="L45">
            <v>4.075268817204301</v>
          </cell>
          <cell r="V45">
            <v>5.857142857142858</v>
          </cell>
        </row>
        <row r="46">
          <cell r="L46">
            <v>7.098039215686274</v>
          </cell>
          <cell r="GO46">
            <v>5.430232558139535</v>
          </cell>
        </row>
        <row r="47">
          <cell r="L47">
            <v>7.825396825396825</v>
          </cell>
          <cell r="GO47">
            <v>7.164383561643835</v>
          </cell>
        </row>
        <row r="48">
          <cell r="L48">
            <v>7.3076923076923075</v>
          </cell>
        </row>
        <row r="49">
          <cell r="AF49">
            <v>8.866666666666667</v>
          </cell>
          <cell r="CX49">
            <v>4.375</v>
          </cell>
          <cell r="HD49">
            <v>5.2</v>
          </cell>
        </row>
        <row r="50">
          <cell r="AF50">
            <v>6.125</v>
          </cell>
        </row>
        <row r="51">
          <cell r="CX51">
            <v>5.2</v>
          </cell>
        </row>
        <row r="52">
          <cell r="DM52">
            <v>4</v>
          </cell>
        </row>
        <row r="53">
          <cell r="V53">
            <v>4.217391304347826</v>
          </cell>
        </row>
        <row r="54">
          <cell r="L54">
            <v>5.333333333333334</v>
          </cell>
          <cell r="V54">
            <v>4.056603773584905</v>
          </cell>
          <cell r="FF54">
            <v>4.2727272727272725</v>
          </cell>
        </row>
        <row r="55">
          <cell r="DM55">
            <v>4.147058823529411</v>
          </cell>
        </row>
        <row r="56">
          <cell r="BT56">
            <v>4.2</v>
          </cell>
          <cell r="DM56">
            <v>4</v>
          </cell>
          <cell r="EG56">
            <v>4</v>
          </cell>
          <cell r="EL56">
            <v>4</v>
          </cell>
          <cell r="EV56">
            <v>4</v>
          </cell>
        </row>
        <row r="57">
          <cell r="HI57">
            <v>4.01123595505618</v>
          </cell>
        </row>
        <row r="58">
          <cell r="HI58">
            <v>6.75</v>
          </cell>
        </row>
        <row r="59">
          <cell r="BT59">
            <v>4.153846153846153</v>
          </cell>
        </row>
        <row r="60">
          <cell r="HI60">
            <v>4.12</v>
          </cell>
        </row>
        <row r="61">
          <cell r="HI61">
            <v>4.25</v>
          </cell>
        </row>
        <row r="62">
          <cell r="L62">
            <v>6.473684210526316</v>
          </cell>
          <cell r="AF62">
            <v>5.522727272727273</v>
          </cell>
          <cell r="DM62">
            <v>4.090909090909091</v>
          </cell>
          <cell r="FU62">
            <v>5.129032258064516</v>
          </cell>
          <cell r="GO62">
            <v>5.0625</v>
          </cell>
          <cell r="HI62">
            <v>5.279999999999999</v>
          </cell>
        </row>
        <row r="63">
          <cell r="AP63">
            <v>7.829787234042553</v>
          </cell>
          <cell r="AU63">
            <v>5.734939759036145</v>
          </cell>
        </row>
        <row r="67">
          <cell r="L67">
            <v>119.89825479144554</v>
          </cell>
          <cell r="Q67">
            <v>5.735849056603774</v>
          </cell>
          <cell r="V67">
            <v>88.0510592965509</v>
          </cell>
          <cell r="AF67">
            <v>40.541459466459465</v>
          </cell>
          <cell r="AP67">
            <v>7.829787234042553</v>
          </cell>
          <cell r="AU67">
            <v>5.734939759036145</v>
          </cell>
          <cell r="BT67">
            <v>8.353846153846153</v>
          </cell>
          <cell r="CD67">
            <v>4.4</v>
          </cell>
          <cell r="CX67">
            <v>9.575</v>
          </cell>
          <cell r="DM67">
            <v>29.1379679144385</v>
          </cell>
          <cell r="EG67">
            <v>4</v>
          </cell>
          <cell r="EL67">
            <v>4</v>
          </cell>
          <cell r="EV67">
            <v>4</v>
          </cell>
          <cell r="FF67">
            <v>42.048105576114104</v>
          </cell>
          <cell r="FU67">
            <v>112.19085400235298</v>
          </cell>
          <cell r="GE67">
            <v>22.476296548104678</v>
          </cell>
          <cell r="GJ67">
            <v>4.9</v>
          </cell>
          <cell r="GO67">
            <v>101.57285214458973</v>
          </cell>
          <cell r="GY67">
            <v>9.625</v>
          </cell>
          <cell r="HD67">
            <v>5.2</v>
          </cell>
          <cell r="HI67">
            <v>36.24873595505618</v>
          </cell>
          <cell r="HS67">
            <v>3</v>
          </cell>
          <cell r="HX67">
            <v>23.8</v>
          </cell>
        </row>
      </sheetData>
      <sheetData sheetId="4">
        <row r="4">
          <cell r="G4">
            <v>7.984848484848484</v>
          </cell>
          <cell r="BY4">
            <v>4.225352112676056</v>
          </cell>
          <cell r="CN4">
            <v>4.225352112676056</v>
          </cell>
        </row>
        <row r="5">
          <cell r="CS5">
            <v>5.389473684210526</v>
          </cell>
        </row>
        <row r="6">
          <cell r="CS6">
            <v>5.267241379310345</v>
          </cell>
        </row>
        <row r="7">
          <cell r="CS7">
            <v>5.970588235294118</v>
          </cell>
        </row>
        <row r="8">
          <cell r="G8">
            <v>6.857142857142858</v>
          </cell>
          <cell r="CS8">
            <v>6.040816326530612</v>
          </cell>
          <cell r="CX8">
            <v>6.05</v>
          </cell>
          <cell r="DH8">
            <v>5.754385964912281</v>
          </cell>
        </row>
        <row r="9">
          <cell r="G9">
            <v>6.487804878048781</v>
          </cell>
          <cell r="CS9">
            <v>6.857142857142858</v>
          </cell>
        </row>
        <row r="10">
          <cell r="G10">
            <v>6.625</v>
          </cell>
        </row>
        <row r="11">
          <cell r="G11">
            <v>6.428571428571429</v>
          </cell>
          <cell r="CS11">
            <v>5.146067415730337</v>
          </cell>
        </row>
        <row r="12">
          <cell r="G12">
            <v>7.907692307692308</v>
          </cell>
          <cell r="AP12">
            <v>5.25</v>
          </cell>
          <cell r="BJ12">
            <v>5.25</v>
          </cell>
          <cell r="BT12">
            <v>5.485380116959064</v>
          </cell>
          <cell r="CI12">
            <v>5.25</v>
          </cell>
          <cell r="DM12">
            <v>6.208695652173914</v>
          </cell>
          <cell r="DR12">
            <v>5.25</v>
          </cell>
        </row>
        <row r="13">
          <cell r="DC13">
            <v>5.25</v>
          </cell>
          <cell r="DM13">
            <v>5.25</v>
          </cell>
        </row>
        <row r="14">
          <cell r="G14">
            <v>5.09375</v>
          </cell>
        </row>
        <row r="28">
          <cell r="G28">
            <v>47.38480995630386</v>
          </cell>
          <cell r="AP28">
            <v>5.25</v>
          </cell>
          <cell r="BJ28">
            <v>5.25</v>
          </cell>
          <cell r="BT28">
            <v>5.485380116959064</v>
          </cell>
          <cell r="BY28">
            <v>4.225352112676056</v>
          </cell>
          <cell r="CI28">
            <v>5.25</v>
          </cell>
          <cell r="CN28">
            <v>4.225352112676056</v>
          </cell>
          <cell r="CS28">
            <v>34.671329898218794</v>
          </cell>
          <cell r="CX28">
            <v>6.05</v>
          </cell>
          <cell r="DC28">
            <v>5.25</v>
          </cell>
          <cell r="DH28">
            <v>12.608318549181943</v>
          </cell>
          <cell r="DM28">
            <v>11.458695652173914</v>
          </cell>
          <cell r="DR28">
            <v>5.25</v>
          </cell>
        </row>
      </sheetData>
      <sheetData sheetId="5">
        <row r="5">
          <cell r="L5">
            <v>7.846153846153847</v>
          </cell>
          <cell r="Q5">
            <v>21.8</v>
          </cell>
          <cell r="FF5">
            <v>6.333333333333333</v>
          </cell>
          <cell r="FP5">
            <v>8</v>
          </cell>
          <cell r="FZ5">
            <v>6.566666666666666</v>
          </cell>
          <cell r="GE5">
            <v>10.428571428571429</v>
          </cell>
          <cell r="HI5">
            <v>7</v>
          </cell>
        </row>
        <row r="6">
          <cell r="FP6">
            <v>14.2</v>
          </cell>
          <cell r="GE6">
            <v>7.5</v>
          </cell>
          <cell r="GO6">
            <v>7.4</v>
          </cell>
        </row>
        <row r="7">
          <cell r="V7">
            <v>6.363636363636363</v>
          </cell>
          <cell r="FF7">
            <v>6.304347826086957</v>
          </cell>
          <cell r="GE7">
            <v>7.727272727272727</v>
          </cell>
        </row>
        <row r="8">
          <cell r="V8">
            <v>6.954545454545455</v>
          </cell>
          <cell r="FF8">
            <v>6.303030303030303</v>
          </cell>
          <cell r="GE8">
            <v>8.90909090909091</v>
          </cell>
        </row>
        <row r="9">
          <cell r="L9">
            <v>8</v>
          </cell>
          <cell r="Q9">
            <v>7.4</v>
          </cell>
          <cell r="FK9">
            <v>5.3</v>
          </cell>
          <cell r="GE9">
            <v>6.818181818181818</v>
          </cell>
          <cell r="GY9">
            <v>5</v>
          </cell>
        </row>
        <row r="10">
          <cell r="FA10">
            <v>6.666666666666667</v>
          </cell>
          <cell r="FP10">
            <v>13.4</v>
          </cell>
          <cell r="FU10">
            <v>6.666666666666667</v>
          </cell>
          <cell r="GE10">
            <v>7.5</v>
          </cell>
        </row>
        <row r="11">
          <cell r="L11">
            <v>7.583333333333334</v>
          </cell>
          <cell r="AK11">
            <v>10.333333333333332</v>
          </cell>
          <cell r="AZ11">
            <v>6.196261682242991</v>
          </cell>
          <cell r="FP11">
            <v>10.647058823529413</v>
          </cell>
        </row>
        <row r="12">
          <cell r="L12">
            <v>7.7</v>
          </cell>
          <cell r="Q12">
            <v>15.25</v>
          </cell>
          <cell r="V12">
            <v>6</v>
          </cell>
          <cell r="BO12">
            <v>6.909090909090909</v>
          </cell>
          <cell r="DR12">
            <v>5.029411764705882</v>
          </cell>
          <cell r="FF12">
            <v>6.2592592592592595</v>
          </cell>
          <cell r="FP12">
            <v>13.307692307692308</v>
          </cell>
          <cell r="GE12">
            <v>7.739130434782609</v>
          </cell>
          <cell r="GO12">
            <v>28.933333333333337</v>
          </cell>
          <cell r="GT12">
            <v>6</v>
          </cell>
          <cell r="GY12">
            <v>9.846153846153847</v>
          </cell>
          <cell r="HI12">
            <v>7.52</v>
          </cell>
        </row>
        <row r="13">
          <cell r="AA13">
            <v>5.230769230769231</v>
          </cell>
          <cell r="FP13">
            <v>6</v>
          </cell>
          <cell r="GE13">
            <v>5.7272727272727275</v>
          </cell>
          <cell r="GO13">
            <v>5.351851851851852</v>
          </cell>
        </row>
        <row r="14">
          <cell r="L14">
            <v>5.720779220779221</v>
          </cell>
          <cell r="FP14">
            <v>5.387434554973822</v>
          </cell>
          <cell r="GE14">
            <v>5.147186147186147</v>
          </cell>
          <cell r="GO14">
            <v>7.3125</v>
          </cell>
        </row>
        <row r="16">
          <cell r="AU16">
            <v>7.375</v>
          </cell>
          <cell r="AZ16">
            <v>7.072727272727272</v>
          </cell>
          <cell r="FZ16">
            <v>7.533333333333333</v>
          </cell>
        </row>
        <row r="17">
          <cell r="DR17">
            <v>5.05</v>
          </cell>
        </row>
        <row r="18">
          <cell r="GO18">
            <v>7.214285714285715</v>
          </cell>
        </row>
        <row r="19">
          <cell r="GE19">
            <v>5.166666666666667</v>
          </cell>
        </row>
        <row r="30">
          <cell r="L30">
            <v>36.850266400266406</v>
          </cell>
          <cell r="Q30">
            <v>44.45</v>
          </cell>
          <cell r="V30">
            <v>19.31818181818182</v>
          </cell>
          <cell r="AA30">
            <v>5.230769230769231</v>
          </cell>
          <cell r="AK30">
            <v>10.333333333333332</v>
          </cell>
          <cell r="AU30">
            <v>7.375</v>
          </cell>
          <cell r="AZ30">
            <v>13.268988954970263</v>
          </cell>
          <cell r="DR30">
            <v>10.079411764705881</v>
          </cell>
          <cell r="FA30">
            <v>6.666666666666667</v>
          </cell>
          <cell r="FF30">
            <v>25.199970721709853</v>
          </cell>
          <cell r="FK30">
            <v>5.3</v>
          </cell>
          <cell r="FP30">
            <v>70.94218568619554</v>
          </cell>
          <cell r="FU30">
            <v>6.666666666666667</v>
          </cell>
          <cell r="FZ30">
            <v>14.1</v>
          </cell>
          <cell r="GE30">
            <v>79.48690227078976</v>
          </cell>
          <cell r="GO30">
            <v>56.211970899470906</v>
          </cell>
          <cell r="GT30">
            <v>6</v>
          </cell>
          <cell r="GY30">
            <v>47.712820512820514</v>
          </cell>
          <cell r="HI30">
            <v>14.52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rus.ru/" TargetMode="External" /><Relationship Id="rId2" Type="http://schemas.openxmlformats.org/officeDocument/2006/relationships/hyperlink" Target="http://qrz.ru/contest/detailresult.phtml?id=1529" TargetMode="External" /><Relationship Id="rId3" Type="http://schemas.openxmlformats.org/officeDocument/2006/relationships/hyperlink" Target="http://www.sactest.net/blo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36.html" TargetMode="External" /><Relationship Id="rId2" Type="http://schemas.openxmlformats.org/officeDocument/2006/relationships/hyperlink" Target="http://jidx.org/jidx2012cw-all.html" TargetMode="External" /><Relationship Id="rId3" Type="http://schemas.openxmlformats.org/officeDocument/2006/relationships/hyperlink" Target="http://www.qrz.ru/contest/result/2182.html" TargetMode="External" /><Relationship Id="rId4" Type="http://schemas.openxmlformats.org/officeDocument/2006/relationships/hyperlink" Target="http://www.qrz.ru/contest/result/2832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referate/dx/contest/waedc/en/2012/cw/" TargetMode="External" /><Relationship Id="rId2" Type="http://schemas.openxmlformats.org/officeDocument/2006/relationships/hyperlink" Target="http://www.darc.de/referate/dx/contest/waedc/en/2012/ssb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3" Type="http://schemas.openxmlformats.org/officeDocument/2006/relationships/hyperlink" Target="http://rw3va@qrz.ru/contest/result/2837.html" TargetMode="External" /><Relationship Id="rId4" Type="http://schemas.openxmlformats.org/officeDocument/2006/relationships/hyperlink" Target="http://urdxc.org/results2012.ph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16"/>
  <sheetViews>
    <sheetView tabSelected="1" zoomScalePageLayoutView="0" workbookViewId="0" topLeftCell="A1">
      <pane xSplit="2" ySplit="10" topLeftCell="AR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IV16384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10.375" style="0" customWidth="1"/>
    <col min="8" max="8" width="7.125" style="0" customWidth="1"/>
    <col min="9" max="9" width="4.75390625" style="0" customWidth="1"/>
    <col min="10" max="10" width="5.00390625" style="0" customWidth="1"/>
    <col min="11" max="11" width="7.25390625" style="0" customWidth="1"/>
    <col min="12" max="12" width="8.25390625" style="0" customWidth="1"/>
    <col min="13" max="13" width="7.125" style="0" customWidth="1"/>
    <col min="14" max="14" width="4.75390625" style="0" customWidth="1"/>
    <col min="15" max="16" width="5.00390625" style="0" customWidth="1"/>
    <col min="17" max="17" width="6.875" style="0" customWidth="1"/>
    <col min="18" max="18" width="7.125" style="0" customWidth="1"/>
    <col min="19" max="19" width="4.875" style="0" customWidth="1"/>
    <col min="20" max="21" width="5.00390625" style="0" customWidth="1"/>
    <col min="22" max="22" width="6.00390625" style="0" customWidth="1"/>
    <col min="23" max="23" width="10.125" style="0" customWidth="1"/>
    <col min="24" max="24" width="4.875" style="0" customWidth="1"/>
    <col min="25" max="25" width="5.00390625" style="0" customWidth="1"/>
    <col min="26" max="26" width="5.75390625" style="0" customWidth="1"/>
    <col min="27" max="27" width="6.00390625" style="0" customWidth="1"/>
    <col min="28" max="28" width="9.125" style="0" customWidth="1"/>
    <col min="29" max="29" width="4.75390625" style="0" customWidth="1"/>
    <col min="30" max="30" width="5.00390625" style="0" customWidth="1"/>
    <col min="31" max="31" width="6.25390625" style="0" customWidth="1"/>
    <col min="32" max="32" width="6.875" style="0" customWidth="1"/>
    <col min="33" max="33" width="9.00390625" style="0" customWidth="1"/>
    <col min="34" max="34" width="4.875" style="0" customWidth="1"/>
    <col min="35" max="35" width="5.00390625" style="0" customWidth="1"/>
    <col min="36" max="36" width="5.875" style="0" customWidth="1"/>
    <col min="37" max="37" width="6.00390625" style="0" customWidth="1"/>
    <col min="38" max="38" width="9.00390625" style="0" customWidth="1"/>
    <col min="39" max="39" width="4.875" style="0" customWidth="1"/>
    <col min="40" max="41" width="5.00390625" style="0" customWidth="1"/>
    <col min="42" max="42" width="6.00390625" style="0" customWidth="1"/>
    <col min="43" max="43" width="9.00390625" style="0" customWidth="1"/>
    <col min="44" max="44" width="4.875" style="0" customWidth="1"/>
    <col min="45" max="46" width="5.00390625" style="0" customWidth="1"/>
    <col min="47" max="47" width="6.00390625" style="0" customWidth="1"/>
    <col min="48" max="48" width="9.00390625" style="0" customWidth="1"/>
    <col min="49" max="49" width="4.875" style="0" customWidth="1"/>
    <col min="50" max="51" width="5.00390625" style="0" customWidth="1"/>
    <col min="52" max="52" width="6.00390625" style="0" customWidth="1"/>
    <col min="53" max="53" width="9.875" style="0" customWidth="1"/>
    <col min="54" max="54" width="4.75390625" style="0" customWidth="1"/>
    <col min="55" max="56" width="5.00390625" style="0" customWidth="1"/>
    <col min="57" max="57" width="6.875" style="0" customWidth="1"/>
    <col min="58" max="58" width="9.875" style="0" customWidth="1"/>
    <col min="59" max="59" width="4.75390625" style="0" customWidth="1"/>
    <col min="60" max="61" width="5.00390625" style="0" customWidth="1"/>
    <col min="62" max="62" width="6.875" style="0" customWidth="1"/>
    <col min="63" max="63" width="9.00390625" style="0" customWidth="1"/>
    <col min="64" max="64" width="4.875" style="0" customWidth="1"/>
    <col min="65" max="66" width="5.00390625" style="0" customWidth="1"/>
    <col min="67" max="67" width="7.25390625" style="0" customWidth="1"/>
    <col min="68" max="68" width="9.875" style="0" customWidth="1"/>
    <col min="69" max="69" width="4.75390625" style="0" customWidth="1"/>
    <col min="70" max="71" width="5.00390625" style="0" customWidth="1"/>
    <col min="72" max="72" width="6.875" style="0" customWidth="1"/>
    <col min="73" max="73" width="9.875" style="0" customWidth="1"/>
    <col min="74" max="74" width="4.75390625" style="0" customWidth="1"/>
    <col min="75" max="75" width="5.00390625" style="0" customWidth="1"/>
    <col min="76" max="76" width="5.875" style="0" customWidth="1"/>
    <col min="77" max="77" width="6.87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9.875" style="0" customWidth="1"/>
    <col min="89" max="89" width="4.75390625" style="0" customWidth="1"/>
    <col min="90" max="91" width="5.00390625" style="0" customWidth="1"/>
    <col min="92" max="92" width="6.875" style="0" customWidth="1"/>
    <col min="93" max="93" width="9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9.87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9.87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9.8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9.8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9.875" style="0" customWidth="1"/>
    <col min="119" max="119" width="4.75390625" style="0" customWidth="1"/>
    <col min="120" max="121" width="5.00390625" style="0" customWidth="1"/>
    <col min="122" max="122" width="6.875" style="0" customWidth="1"/>
    <col min="123" max="123" width="9.875" style="0" customWidth="1"/>
    <col min="124" max="124" width="4.75390625" style="0" customWidth="1"/>
    <col min="125" max="126" width="5.00390625" style="0" customWidth="1"/>
    <col min="127" max="127" width="6.875" style="0" customWidth="1"/>
    <col min="128" max="128" width="9.125" style="0" customWidth="1"/>
    <col min="129" max="129" width="4.75390625" style="0" customWidth="1"/>
    <col min="130" max="131" width="5.00390625" style="0" customWidth="1"/>
    <col min="132" max="132" width="6.875" style="0" customWidth="1"/>
    <col min="133" max="133" width="9.125" style="0" customWidth="1"/>
    <col min="134" max="134" width="4.75390625" style="0" customWidth="1"/>
    <col min="135" max="136" width="5.00390625" style="0" customWidth="1"/>
    <col min="137" max="137" width="6.875" style="0" customWidth="1"/>
    <col min="138" max="138" width="9.125" style="0" customWidth="1"/>
    <col min="139" max="139" width="4.75390625" style="0" customWidth="1"/>
    <col min="140" max="141" width="5.00390625" style="0" customWidth="1"/>
    <col min="142" max="142" width="6.875" style="0" customWidth="1"/>
    <col min="143" max="143" width="9.125" style="0" customWidth="1"/>
    <col min="144" max="144" width="4.75390625" style="0" customWidth="1"/>
    <col min="145" max="146" width="5.00390625" style="0" customWidth="1"/>
    <col min="147" max="147" width="6.875" style="0" customWidth="1"/>
    <col min="148" max="148" width="9.125" style="0" customWidth="1"/>
    <col min="149" max="149" width="4.75390625" style="0" customWidth="1"/>
    <col min="150" max="151" width="5.00390625" style="0" customWidth="1"/>
    <col min="152" max="152" width="6.875" style="0" customWidth="1"/>
    <col min="153" max="153" width="9.1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9.125" style="0" customWidth="1"/>
    <col min="159" max="159" width="4.75390625" style="0" customWidth="1"/>
    <col min="160" max="161" width="5.00390625" style="0" customWidth="1"/>
    <col min="162" max="162" width="6.875" style="0" customWidth="1"/>
    <col min="163" max="163" width="9.125" style="0" customWidth="1"/>
    <col min="164" max="164" width="4.75390625" style="0" customWidth="1"/>
    <col min="165" max="166" width="5.00390625" style="0" customWidth="1"/>
    <col min="167" max="167" width="6.875" style="0" customWidth="1"/>
    <col min="168" max="168" width="9.125" style="0" customWidth="1"/>
    <col min="169" max="169" width="4.75390625" style="0" customWidth="1"/>
    <col min="170" max="171" width="5.00390625" style="0" customWidth="1"/>
    <col min="172" max="172" width="6.875" style="0" customWidth="1"/>
    <col min="173" max="173" width="9.125" style="0" customWidth="1"/>
    <col min="174" max="174" width="4.75390625" style="0" customWidth="1"/>
    <col min="175" max="176" width="5.00390625" style="0" customWidth="1"/>
    <col min="177" max="177" width="6.875" style="0" customWidth="1"/>
    <col min="178" max="178" width="9.125" style="0" customWidth="1"/>
    <col min="179" max="179" width="4.75390625" style="0" customWidth="1"/>
    <col min="180" max="181" width="5.00390625" style="0" customWidth="1"/>
    <col min="182" max="182" width="6.875" style="0" customWidth="1"/>
    <col min="183" max="183" width="9.125" style="0" customWidth="1"/>
    <col min="184" max="184" width="4.75390625" style="0" customWidth="1"/>
    <col min="185" max="186" width="5.00390625" style="0" customWidth="1"/>
    <col min="187" max="187" width="6.875" style="0" customWidth="1"/>
    <col min="188" max="188" width="9.125" style="0" customWidth="1"/>
    <col min="189" max="189" width="4.75390625" style="0" customWidth="1"/>
    <col min="190" max="191" width="5.00390625" style="0" customWidth="1"/>
    <col min="192" max="192" width="6.875" style="0" customWidth="1"/>
    <col min="193" max="193" width="9.125" style="0" customWidth="1"/>
    <col min="194" max="194" width="4.75390625" style="0" customWidth="1"/>
    <col min="195" max="196" width="5.00390625" style="0" customWidth="1"/>
    <col min="197" max="197" width="6.875" style="0" customWidth="1"/>
    <col min="198" max="198" width="8.25390625" style="0" customWidth="1"/>
    <col min="199" max="199" width="4.75390625" style="0" customWidth="1"/>
    <col min="200" max="201" width="5.00390625" style="0" customWidth="1"/>
    <col min="202" max="202" width="6.875" style="0" customWidth="1"/>
    <col min="203" max="203" width="8.00390625" style="0" customWidth="1"/>
    <col min="204" max="204" width="4.75390625" style="0" customWidth="1"/>
    <col min="205" max="206" width="5.00390625" style="0" customWidth="1"/>
    <col min="207" max="207" width="6.875" style="0" customWidth="1"/>
    <col min="208" max="208" width="8.25390625" style="0" customWidth="1"/>
    <col min="209" max="209" width="4.75390625" style="0" customWidth="1"/>
    <col min="210" max="211" width="5.00390625" style="0" customWidth="1"/>
    <col min="212" max="212" width="6.875" style="0" customWidth="1"/>
    <col min="213" max="213" width="7.125" style="0" customWidth="1"/>
    <col min="214" max="214" width="4.75390625" style="0" customWidth="1"/>
    <col min="215" max="215" width="5.00390625" style="0" customWidth="1"/>
    <col min="216" max="216" width="6.375" style="0" customWidth="1"/>
    <col min="217" max="217" width="10.375" style="0" customWidth="1"/>
    <col min="218" max="218" width="9.125" style="0" customWidth="1"/>
    <col min="219" max="219" width="4.75390625" style="0" customWidth="1"/>
    <col min="220" max="220" width="5.00390625" style="0" customWidth="1"/>
    <col min="221" max="221" width="6.375" style="0" customWidth="1"/>
    <col min="222" max="222" width="6.875" style="0" customWidth="1"/>
    <col min="223" max="223" width="9.25390625" style="0" customWidth="1"/>
    <col min="224" max="224" width="4.75390625" style="0" customWidth="1"/>
    <col min="225" max="225" width="5.00390625" style="0" customWidth="1"/>
    <col min="226" max="226" width="6.375" style="0" customWidth="1"/>
    <col min="227" max="227" width="6.875" style="0" customWidth="1"/>
    <col min="228" max="228" width="9.25390625" style="0" customWidth="1"/>
    <col min="229" max="229" width="4.75390625" style="0" customWidth="1"/>
    <col min="230" max="231" width="5.00390625" style="0" customWidth="1"/>
    <col min="232" max="232" width="6.875" style="0" customWidth="1"/>
    <col min="233" max="233" width="9.25390625" style="0" customWidth="1"/>
    <col min="234" max="234" width="4.75390625" style="0" customWidth="1"/>
    <col min="235" max="236" width="5.00390625" style="0" customWidth="1"/>
    <col min="237" max="237" width="8.00390625" style="0" customWidth="1"/>
    <col min="238" max="238" width="9.25390625" style="0" customWidth="1"/>
    <col min="239" max="239" width="4.75390625" style="0" customWidth="1"/>
    <col min="240" max="241" width="5.00390625" style="0" customWidth="1"/>
    <col min="242" max="242" width="6.875" style="0" customWidth="1"/>
    <col min="243" max="243" width="13.00390625" style="0" customWidth="1"/>
    <col min="244" max="244" width="4.75390625" style="0" customWidth="1"/>
    <col min="245" max="246" width="5.00390625" style="0" customWidth="1"/>
    <col min="247" max="247" width="6.875" style="0" customWidth="1"/>
  </cols>
  <sheetData>
    <row r="1" spans="1:247" ht="12.75">
      <c r="A1" s="49" t="s">
        <v>86</v>
      </c>
      <c r="B1" s="49" t="e">
        <f>F3+P3+U3+#REF!+#REF!+#REF!+#REF!+#REF!+#REF!+#REF!+#REF!+#REF!+#REF!</f>
        <v>#REF!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</row>
    <row r="2" spans="1:247" ht="13.5" thickBot="1">
      <c r="A2" s="49"/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</row>
    <row r="3" spans="1:247" ht="15.75">
      <c r="A3" s="31"/>
      <c r="B3" s="8" t="s">
        <v>11</v>
      </c>
      <c r="C3" s="8">
        <f>COUNTA(C12:C289)</f>
        <v>56</v>
      </c>
      <c r="D3" s="8"/>
      <c r="E3" s="8" t="s">
        <v>85</v>
      </c>
      <c r="F3" s="8">
        <f>SUM(F17:F316)</f>
        <v>11437</v>
      </c>
      <c r="G3" s="8"/>
      <c r="H3" s="8">
        <f>COUNTA(H12:H289)</f>
        <v>6</v>
      </c>
      <c r="I3" s="8"/>
      <c r="J3" s="8" t="s">
        <v>85</v>
      </c>
      <c r="K3" s="8">
        <f>SUM(K12:K316)</f>
        <v>3693</v>
      </c>
      <c r="L3" s="8"/>
      <c r="M3" s="8">
        <f>COUNTA(M12:M289)</f>
        <v>37</v>
      </c>
      <c r="N3" s="8"/>
      <c r="O3" s="8" t="s">
        <v>85</v>
      </c>
      <c r="P3" s="8">
        <f>SUM(P12:P316)</f>
        <v>2424</v>
      </c>
      <c r="Q3" s="8"/>
      <c r="R3" s="8">
        <f>COUNTA(R17:R289)</f>
        <v>2</v>
      </c>
      <c r="S3" s="8"/>
      <c r="T3" s="8" t="s">
        <v>85</v>
      </c>
      <c r="U3" s="8">
        <f>SUM(U17:U316)</f>
        <v>160</v>
      </c>
      <c r="V3" s="8"/>
      <c r="W3" s="8">
        <f>COUNTA(W41:W289)</f>
        <v>0</v>
      </c>
      <c r="X3" s="8"/>
      <c r="Y3" s="8" t="s">
        <v>85</v>
      </c>
      <c r="Z3" s="8">
        <f>SUM(Z41:Z316)</f>
        <v>0</v>
      </c>
      <c r="AA3" s="8"/>
      <c r="AB3" s="8">
        <f>COUNTA(AB12:AB289)</f>
        <v>36</v>
      </c>
      <c r="AC3" s="8"/>
      <c r="AD3" s="8" t="s">
        <v>85</v>
      </c>
      <c r="AE3" s="8">
        <f>SUM(AE12:AE316)</f>
        <v>3419.59</v>
      </c>
      <c r="AF3" s="8"/>
      <c r="AG3" s="8">
        <f>COUNTA(AG41:AG289)</f>
        <v>2</v>
      </c>
      <c r="AH3" s="8"/>
      <c r="AI3" s="8" t="s">
        <v>85</v>
      </c>
      <c r="AJ3" s="8">
        <f>SUM(AJ41:AJ316)</f>
        <v>57</v>
      </c>
      <c r="AK3" s="8"/>
      <c r="AL3" s="8">
        <f>COUNTA(AL17:AL289)</f>
        <v>1</v>
      </c>
      <c r="AM3" s="8"/>
      <c r="AN3" s="8" t="s">
        <v>85</v>
      </c>
      <c r="AO3" s="8">
        <f>SUM(AO41:AO316)</f>
        <v>122</v>
      </c>
      <c r="AP3" s="8"/>
      <c r="AQ3" s="8">
        <f>COUNTA(AQ41:AQ289)</f>
        <v>5</v>
      </c>
      <c r="AR3" s="8"/>
      <c r="AS3" s="8" t="s">
        <v>85</v>
      </c>
      <c r="AT3" s="8">
        <f>SUM(AT41:AT316)</f>
        <v>92</v>
      </c>
      <c r="AU3" s="8"/>
      <c r="AV3" s="8">
        <f>COUNTA(AV41:AV289)</f>
        <v>1</v>
      </c>
      <c r="AW3" s="8"/>
      <c r="AX3" s="8" t="s">
        <v>85</v>
      </c>
      <c r="AY3" s="8">
        <f>SUM(AY41:AY316)</f>
        <v>10</v>
      </c>
      <c r="AZ3" s="8"/>
      <c r="BA3" s="8">
        <f>COUNTA(BA12:BA289)</f>
        <v>3</v>
      </c>
      <c r="BB3" s="8"/>
      <c r="BC3" s="8" t="s">
        <v>85</v>
      </c>
      <c r="BD3" s="8">
        <f>SUM(BD13:BD316)</f>
        <v>53</v>
      </c>
      <c r="BE3" s="8"/>
      <c r="BF3" s="8">
        <f>COUNTA(BF41:BF289)</f>
        <v>2</v>
      </c>
      <c r="BG3" s="8"/>
      <c r="BH3" s="8" t="s">
        <v>85</v>
      </c>
      <c r="BI3" s="8">
        <f>SUM(BI41:BI316)</f>
        <v>22</v>
      </c>
      <c r="BJ3" s="8"/>
      <c r="BK3" s="8">
        <f>COUNTA(BK17:BK289)</f>
        <v>9</v>
      </c>
      <c r="BL3" s="8"/>
      <c r="BM3" s="8" t="s">
        <v>85</v>
      </c>
      <c r="BN3" s="8">
        <f>SUM(BN17:BN316)</f>
        <v>2098</v>
      </c>
      <c r="BO3" s="8"/>
      <c r="BP3" s="8">
        <f>COUNTA(BP41:BP289)</f>
        <v>1</v>
      </c>
      <c r="BQ3" s="8"/>
      <c r="BR3" s="8" t="s">
        <v>85</v>
      </c>
      <c r="BS3" s="8">
        <f>SUM(BS41:BS316)</f>
        <v>53</v>
      </c>
      <c r="BT3" s="8"/>
      <c r="BU3" s="8">
        <f>COUNTA(BU41:BU289)</f>
        <v>1</v>
      </c>
      <c r="BV3" s="8"/>
      <c r="BW3" s="8" t="s">
        <v>85</v>
      </c>
      <c r="BX3" s="8">
        <f>SUM(BX41:BX316)</f>
        <v>83</v>
      </c>
      <c r="BY3" s="8"/>
      <c r="BZ3" s="8">
        <f>COUNTA(BZ41:BZ289)</f>
        <v>0</v>
      </c>
      <c r="CA3" s="8"/>
      <c r="CB3" s="8" t="s">
        <v>85</v>
      </c>
      <c r="CC3" s="8">
        <f>SUM(CC41:CC316)</f>
        <v>0</v>
      </c>
      <c r="CD3" s="8"/>
      <c r="CE3" s="8">
        <f>COUNTA(CE41:CE289)</f>
        <v>0</v>
      </c>
      <c r="CF3" s="8"/>
      <c r="CG3" s="8" t="s">
        <v>85</v>
      </c>
      <c r="CH3" s="8">
        <f>SUM(CH41:CH316)</f>
        <v>0</v>
      </c>
      <c r="CI3" s="8"/>
      <c r="CJ3" s="8">
        <f>COUNTA(CJ41:CJ289)</f>
        <v>0</v>
      </c>
      <c r="CK3" s="8"/>
      <c r="CL3" s="8" t="s">
        <v>85</v>
      </c>
      <c r="CM3" s="8">
        <f>SUM(CM41:CM316)</f>
        <v>0</v>
      </c>
      <c r="CN3" s="8"/>
      <c r="CO3" s="8">
        <f>COUNTA(CO41:CO289)</f>
        <v>0</v>
      </c>
      <c r="CP3" s="8"/>
      <c r="CQ3" s="8" t="s">
        <v>85</v>
      </c>
      <c r="CR3" s="8">
        <f>SUM(CR41:CR316)</f>
        <v>0</v>
      </c>
      <c r="CS3" s="8"/>
      <c r="CT3" s="8">
        <f>COUNTA(CT41:CT289)</f>
        <v>0</v>
      </c>
      <c r="CU3" s="8"/>
      <c r="CV3" s="8" t="s">
        <v>85</v>
      </c>
      <c r="CW3" s="8">
        <f>SUM(CW41:CW316)</f>
        <v>0</v>
      </c>
      <c r="CX3" s="8"/>
      <c r="CY3" s="8">
        <f>COUNTA(CY41:CY289)</f>
        <v>0</v>
      </c>
      <c r="CZ3" s="8"/>
      <c r="DA3" s="8" t="s">
        <v>85</v>
      </c>
      <c r="DB3" s="8">
        <f>SUM(DB41:DB316)</f>
        <v>0</v>
      </c>
      <c r="DC3" s="8"/>
      <c r="DD3" s="8">
        <f>COUNTA(DD41:DD289)</f>
        <v>4</v>
      </c>
      <c r="DE3" s="8"/>
      <c r="DF3" s="8" t="s">
        <v>85</v>
      </c>
      <c r="DG3" s="8">
        <f>SUM(DG41:DG316)</f>
        <v>236</v>
      </c>
      <c r="DH3" s="8"/>
      <c r="DI3" s="8">
        <f>COUNTA(DI41:DI289)</f>
        <v>0</v>
      </c>
      <c r="DJ3" s="8"/>
      <c r="DK3" s="8" t="s">
        <v>85</v>
      </c>
      <c r="DL3" s="8">
        <f>SUM(DL41:DL316)</f>
        <v>0</v>
      </c>
      <c r="DM3" s="8"/>
      <c r="DN3" s="8">
        <f>COUNTA(DN41:DN289)</f>
        <v>0</v>
      </c>
      <c r="DO3" s="8"/>
      <c r="DP3" s="8" t="s">
        <v>85</v>
      </c>
      <c r="DQ3" s="8">
        <f>SUM(DQ41:DQ316)</f>
        <v>0</v>
      </c>
      <c r="DR3" s="8"/>
      <c r="DS3" s="8">
        <f>COUNTA(DS41:DS289)</f>
        <v>0</v>
      </c>
      <c r="DT3" s="8"/>
      <c r="DU3" s="8" t="s">
        <v>85</v>
      </c>
      <c r="DV3" s="8">
        <f>SUM(DV41:DV316)</f>
        <v>0</v>
      </c>
      <c r="DW3" s="8"/>
      <c r="DX3" s="8">
        <f>COUNTA(DX12:DX289)</f>
        <v>12</v>
      </c>
      <c r="DY3" s="8"/>
      <c r="DZ3" s="8" t="s">
        <v>85</v>
      </c>
      <c r="EA3" s="8">
        <f>SUM(EA11:EA225)</f>
        <v>808</v>
      </c>
      <c r="EB3" s="8"/>
      <c r="EC3" s="8">
        <f>COUNTA(EC41:EC289)</f>
        <v>0</v>
      </c>
      <c r="ED3" s="8"/>
      <c r="EE3" s="8" t="s">
        <v>85</v>
      </c>
      <c r="EF3" s="8">
        <f>SUM(EF41:EF316)</f>
        <v>0</v>
      </c>
      <c r="EG3" s="8"/>
      <c r="EH3" s="8">
        <f>COUNTA(EH41:EH289)</f>
        <v>1</v>
      </c>
      <c r="EI3" s="8"/>
      <c r="EJ3" s="8" t="s">
        <v>85</v>
      </c>
      <c r="EK3" s="8">
        <f>SUM(EK41:EK316)</f>
        <v>86</v>
      </c>
      <c r="EL3" s="8"/>
      <c r="EM3" s="8">
        <f>COUNTA(EM41:EM289)</f>
        <v>3</v>
      </c>
      <c r="EN3" s="8"/>
      <c r="EO3" s="8" t="s">
        <v>85</v>
      </c>
      <c r="EP3" s="8">
        <f>SUM(EP41:EP316)</f>
        <v>170</v>
      </c>
      <c r="EQ3" s="8"/>
      <c r="ER3" s="8">
        <f>COUNTA(ER41:ER289)</f>
        <v>0</v>
      </c>
      <c r="ES3" s="8"/>
      <c r="ET3" s="8" t="s">
        <v>85</v>
      </c>
      <c r="EU3" s="8">
        <f>SUM(EU41:EU316)</f>
        <v>0</v>
      </c>
      <c r="EV3" s="8"/>
      <c r="EW3" s="8">
        <f>COUNTA(EW41:EW289)</f>
        <v>3</v>
      </c>
      <c r="EX3" s="8"/>
      <c r="EY3" s="8" t="s">
        <v>85</v>
      </c>
      <c r="EZ3" s="8">
        <f>SUM(EZ41:EZ316)</f>
        <v>170</v>
      </c>
      <c r="FA3" s="8"/>
      <c r="FB3" s="8">
        <f>COUNTA(FB41:FB289)</f>
        <v>2</v>
      </c>
      <c r="FC3" s="8"/>
      <c r="FD3" s="8" t="s">
        <v>85</v>
      </c>
      <c r="FE3" s="8">
        <f>SUM(FE41:FE316)</f>
        <v>84</v>
      </c>
      <c r="FF3" s="8"/>
      <c r="FG3" s="8">
        <f>COUNTA(FG41:FG289)</f>
        <v>0</v>
      </c>
      <c r="FH3" s="8"/>
      <c r="FI3" s="8" t="s">
        <v>85</v>
      </c>
      <c r="FJ3" s="8">
        <f>SUM(FJ41:FJ316)</f>
        <v>0</v>
      </c>
      <c r="FK3" s="8"/>
      <c r="FL3" s="8">
        <f>COUNTA(FL12:FL289)</f>
        <v>4</v>
      </c>
      <c r="FM3" s="8"/>
      <c r="FN3" s="8" t="s">
        <v>85</v>
      </c>
      <c r="FO3" s="8">
        <f>SUM(FO12:FO316)</f>
        <v>1131</v>
      </c>
      <c r="FP3" s="8"/>
      <c r="FQ3" s="8">
        <f>COUNTA(FQ12:FQ289)</f>
        <v>8</v>
      </c>
      <c r="FR3" s="8"/>
      <c r="FS3" s="8" t="s">
        <v>85</v>
      </c>
      <c r="FT3" s="8">
        <f>SUM(FT12:FT316)</f>
        <v>1674</v>
      </c>
      <c r="FU3" s="8"/>
      <c r="FV3" s="8">
        <f>COUNTA(FV17:FV289)</f>
        <v>20</v>
      </c>
      <c r="FW3" s="8"/>
      <c r="FX3" s="8" t="s">
        <v>85</v>
      </c>
      <c r="FY3" s="8">
        <f>SUM(FY17:FY316)</f>
        <v>1726</v>
      </c>
      <c r="FZ3" s="8"/>
      <c r="GA3" s="8">
        <f>COUNTA(GA13:GA289)</f>
        <v>2</v>
      </c>
      <c r="GB3" s="8"/>
      <c r="GC3" s="8" t="s">
        <v>85</v>
      </c>
      <c r="GD3" s="8">
        <f>SUM(GD13:GD316)</f>
        <v>196</v>
      </c>
      <c r="GE3" s="8"/>
      <c r="GF3" s="8">
        <f>COUNTA(GF41:GF289)</f>
        <v>1</v>
      </c>
      <c r="GG3" s="8"/>
      <c r="GH3" s="8" t="s">
        <v>85</v>
      </c>
      <c r="GI3" s="8">
        <f>SUM(GI41:GI316)</f>
        <v>201</v>
      </c>
      <c r="GJ3" s="8"/>
      <c r="GK3" s="8">
        <f>COUNTA(GK41:GK289)</f>
        <v>1</v>
      </c>
      <c r="GL3" s="8"/>
      <c r="GM3" s="8" t="s">
        <v>85</v>
      </c>
      <c r="GN3" s="8">
        <f>SUM(GN41:GN316)</f>
        <v>115</v>
      </c>
      <c r="GO3" s="8"/>
      <c r="GP3" s="8">
        <f>COUNTA(GP12:GP289)</f>
        <v>23</v>
      </c>
      <c r="GQ3" s="8"/>
      <c r="GR3" s="8" t="s">
        <v>85</v>
      </c>
      <c r="GS3" s="8">
        <f>SUM(GS12:GS316)</f>
        <v>5000</v>
      </c>
      <c r="GT3" s="8"/>
      <c r="GU3" s="8">
        <f>COUNTA(GU12:GU289)</f>
        <v>5</v>
      </c>
      <c r="GV3" s="8"/>
      <c r="GW3" s="8" t="s">
        <v>85</v>
      </c>
      <c r="GX3" s="8">
        <f>SUM(GX12:GX316)</f>
        <v>1235</v>
      </c>
      <c r="GY3" s="8"/>
      <c r="GZ3" s="8">
        <f>COUNTA(GZ17:GZ289)</f>
        <v>11</v>
      </c>
      <c r="HA3" s="8"/>
      <c r="HB3" s="8" t="s">
        <v>85</v>
      </c>
      <c r="HC3" s="8">
        <f>SUM(HC17:HC316)</f>
        <v>821</v>
      </c>
      <c r="HD3" s="8"/>
      <c r="HE3" s="8">
        <f>COUNTA(HE12:HE289)</f>
        <v>41</v>
      </c>
      <c r="HF3" s="8"/>
      <c r="HG3" s="8" t="s">
        <v>85</v>
      </c>
      <c r="HH3" s="8">
        <f>SUM(HH12:HH316)</f>
        <v>8220</v>
      </c>
      <c r="HI3" s="8"/>
      <c r="HJ3" s="8">
        <f>COUNTA(HJ41:HJ289)</f>
        <v>1</v>
      </c>
      <c r="HK3" s="8"/>
      <c r="HL3" s="8" t="s">
        <v>85</v>
      </c>
      <c r="HM3" s="8">
        <f>SUM(HM41:HM316)</f>
        <v>45</v>
      </c>
      <c r="HN3" s="8"/>
      <c r="HO3" s="8">
        <f>COUNTA(HO12:HO289)</f>
        <v>13</v>
      </c>
      <c r="HP3" s="8"/>
      <c r="HQ3" s="8" t="s">
        <v>85</v>
      </c>
      <c r="HR3" s="8">
        <f>SUM(HR16:HR316)</f>
        <v>3665</v>
      </c>
      <c r="HS3" s="8"/>
      <c r="HT3" s="8">
        <f>COUNTA(HT16:HT289)</f>
        <v>15</v>
      </c>
      <c r="HU3" s="8"/>
      <c r="HV3" s="8" t="s">
        <v>85</v>
      </c>
      <c r="HW3" s="8">
        <f>SUM(HW16:HW316)</f>
        <v>2365</v>
      </c>
      <c r="HX3" s="8"/>
      <c r="HY3" s="8">
        <f>COUNTA(HY12:HY289)</f>
        <v>4</v>
      </c>
      <c r="HZ3" s="8"/>
      <c r="IA3" s="8" t="s">
        <v>85</v>
      </c>
      <c r="IB3" s="8">
        <f>SUM(IB12:IB316)</f>
        <v>1433</v>
      </c>
      <c r="IC3" s="8"/>
      <c r="ID3" s="8">
        <f>COUNTA(ID12:ID289)</f>
        <v>7</v>
      </c>
      <c r="IE3" s="8"/>
      <c r="IF3" s="8" t="s">
        <v>85</v>
      </c>
      <c r="IG3" s="8">
        <f>SUM(IG12:IG316)</f>
        <v>2242</v>
      </c>
      <c r="IH3" s="8"/>
      <c r="II3" s="8">
        <f>COUNTA(II41:II289)</f>
        <v>1</v>
      </c>
      <c r="IJ3" s="8"/>
      <c r="IK3" s="8" t="s">
        <v>85</v>
      </c>
      <c r="IL3" s="8">
        <f>SUM(IL41:IL316)</f>
        <v>73</v>
      </c>
      <c r="IM3" s="8"/>
    </row>
    <row r="4" spans="1:247" ht="15.75">
      <c r="A4" s="32"/>
      <c r="B4" s="9" t="s">
        <v>24</v>
      </c>
      <c r="C4" s="21">
        <f>SUM(C5:C9)</f>
        <v>292.52546675897344</v>
      </c>
      <c r="D4" s="9"/>
      <c r="E4" s="9"/>
      <c r="F4" s="9"/>
      <c r="G4" s="9"/>
      <c r="H4" s="21">
        <f>SUM(H5:H9)</f>
        <v>77.51918238993711</v>
      </c>
      <c r="I4" s="9"/>
      <c r="J4" s="9"/>
      <c r="K4" s="9"/>
      <c r="L4" s="9"/>
      <c r="M4" s="21">
        <f>SUM(M5:M9)</f>
        <v>153.26545579839055</v>
      </c>
      <c r="N4" s="9"/>
      <c r="O4" s="9"/>
      <c r="P4" s="9"/>
      <c r="Q4" s="9"/>
      <c r="R4" s="21">
        <f>SUM(R5:R9)</f>
        <v>8.53076923076923</v>
      </c>
      <c r="S4" s="9"/>
      <c r="T4" s="9"/>
      <c r="U4" s="9"/>
      <c r="V4" s="9"/>
      <c r="W4" s="21">
        <f>SUM(W5:W9)</f>
        <v>0</v>
      </c>
      <c r="X4" s="9"/>
      <c r="Y4" s="9"/>
      <c r="Z4" s="9"/>
      <c r="AA4" s="9"/>
      <c r="AB4" s="21">
        <f>SUM(AB5:AB9)</f>
        <v>161.22651607651608</v>
      </c>
      <c r="AC4" s="9"/>
      <c r="AD4" s="9"/>
      <c r="AE4" s="9"/>
      <c r="AF4" s="9"/>
      <c r="AG4" s="21">
        <f>SUM(AG5:AG9)</f>
        <v>4.0476190476190474</v>
      </c>
      <c r="AH4" s="9"/>
      <c r="AI4" s="9"/>
      <c r="AJ4" s="9"/>
      <c r="AK4" s="9"/>
      <c r="AL4" s="21">
        <f>SUM(AL5:AL9)</f>
        <v>3.4468085106382977</v>
      </c>
      <c r="AM4" s="9"/>
      <c r="AN4" s="9"/>
      <c r="AO4" s="9"/>
      <c r="AP4" s="9"/>
      <c r="AQ4" s="21">
        <f>SUM(AQ5:AQ9)</f>
        <v>22.46452749378281</v>
      </c>
      <c r="AR4" s="9"/>
      <c r="AS4" s="9"/>
      <c r="AT4" s="9"/>
      <c r="AU4" s="9"/>
      <c r="AV4" s="21">
        <f>SUM(AV5:AV9)</f>
        <v>2.333333333333333</v>
      </c>
      <c r="AW4" s="9"/>
      <c r="AX4" s="9"/>
      <c r="AY4" s="9"/>
      <c r="AZ4" s="9"/>
      <c r="BA4" s="21">
        <f>SUM(BA5:BA9)</f>
        <v>19.003928714006406</v>
      </c>
      <c r="BB4" s="9"/>
      <c r="BC4" s="9"/>
      <c r="BD4" s="9"/>
      <c r="BE4" s="9"/>
      <c r="BF4" s="21">
        <f>SUM(BF5:BF9)</f>
        <v>8.353846153846153</v>
      </c>
      <c r="BG4" s="9"/>
      <c r="BH4" s="9"/>
      <c r="BI4" s="9"/>
      <c r="BJ4" s="9"/>
      <c r="BK4" s="21">
        <f>SUM(BK5:BK9)</f>
        <v>41.03012847367686</v>
      </c>
      <c r="BL4" s="9"/>
      <c r="BM4" s="9"/>
      <c r="BN4" s="9"/>
      <c r="BO4" s="9"/>
      <c r="BP4" s="21">
        <f>SUM(BP5:BP9)</f>
        <v>4.4</v>
      </c>
      <c r="BQ4" s="9"/>
      <c r="BR4" s="9"/>
      <c r="BS4" s="9"/>
      <c r="BT4" s="9"/>
      <c r="BU4" s="21">
        <f>SUM(BU5:BU9)</f>
        <v>2.5</v>
      </c>
      <c r="BV4" s="9"/>
      <c r="BW4" s="9"/>
      <c r="BX4" s="9"/>
      <c r="BY4" s="9"/>
      <c r="BZ4" s="21">
        <f>SUM(BZ5:BZ9)</f>
        <v>0</v>
      </c>
      <c r="CA4" s="9"/>
      <c r="CB4" s="9"/>
      <c r="CC4" s="9"/>
      <c r="CD4" s="9"/>
      <c r="CE4" s="21">
        <f>SUM(CE5:CE9)</f>
        <v>0</v>
      </c>
      <c r="CF4" s="9"/>
      <c r="CG4" s="9"/>
      <c r="CH4" s="9"/>
      <c r="CI4" s="9"/>
      <c r="CJ4" s="21">
        <f>SUM(CJ5:CJ9)</f>
        <v>0</v>
      </c>
      <c r="CK4" s="9"/>
      <c r="CL4" s="9"/>
      <c r="CM4" s="9"/>
      <c r="CN4" s="9"/>
      <c r="CO4" s="21">
        <f>SUM(CO5:CO9)</f>
        <v>0</v>
      </c>
      <c r="CP4" s="9"/>
      <c r="CQ4" s="9"/>
      <c r="CR4" s="9"/>
      <c r="CS4" s="9"/>
      <c r="CT4" s="21">
        <f>SUM(CT5:CT9)</f>
        <v>0</v>
      </c>
      <c r="CU4" s="9"/>
      <c r="CV4" s="9"/>
      <c r="CW4" s="9"/>
      <c r="CX4" s="9"/>
      <c r="CY4" s="21">
        <f>SUM(CY5:CY9)</f>
        <v>0</v>
      </c>
      <c r="CZ4" s="9"/>
      <c r="DA4" s="9"/>
      <c r="DB4" s="9"/>
      <c r="DC4" s="9"/>
      <c r="DD4" s="21">
        <f>SUM(DD5:DD9)</f>
        <v>14.024999999999999</v>
      </c>
      <c r="DE4" s="9"/>
      <c r="DF4" s="9"/>
      <c r="DG4" s="9"/>
      <c r="DH4" s="9"/>
      <c r="DI4" s="21">
        <f>SUM(DI5:DI9)</f>
        <v>0</v>
      </c>
      <c r="DJ4" s="9"/>
      <c r="DK4" s="9"/>
      <c r="DL4" s="9"/>
      <c r="DM4" s="9"/>
      <c r="DN4" s="21">
        <f>SUM(DN5:DN9)</f>
        <v>0</v>
      </c>
      <c r="DO4" s="9"/>
      <c r="DP4" s="9"/>
      <c r="DQ4" s="9"/>
      <c r="DR4" s="9"/>
      <c r="DS4" s="21">
        <f>SUM(DS5:DS9)</f>
        <v>0</v>
      </c>
      <c r="DT4" s="9"/>
      <c r="DU4" s="9"/>
      <c r="DV4" s="9"/>
      <c r="DW4" s="9"/>
      <c r="DX4" s="21">
        <f>SUM(DX5:DX9)</f>
        <v>47.66023682200152</v>
      </c>
      <c r="DY4" s="9"/>
      <c r="DZ4" s="9"/>
      <c r="EA4" s="9"/>
      <c r="EB4" s="9"/>
      <c r="EC4" s="21">
        <f>SUM(EC5:EC9)</f>
        <v>0</v>
      </c>
      <c r="ED4" s="9"/>
      <c r="EE4" s="9"/>
      <c r="EF4" s="9"/>
      <c r="EG4" s="9"/>
      <c r="EH4" s="21">
        <f>SUM(EH5:EH9)</f>
        <v>4</v>
      </c>
      <c r="EI4" s="9"/>
      <c r="EJ4" s="9"/>
      <c r="EK4" s="9"/>
      <c r="EL4" s="9"/>
      <c r="EM4" s="21">
        <f>SUM(EM5:EM9)</f>
        <v>8.442857142857143</v>
      </c>
      <c r="EN4" s="9"/>
      <c r="EO4" s="9"/>
      <c r="EP4" s="9"/>
      <c r="EQ4" s="9"/>
      <c r="ER4" s="21">
        <f>SUM(ER5:ER9)</f>
        <v>0</v>
      </c>
      <c r="ES4" s="9"/>
      <c r="ET4" s="9"/>
      <c r="EU4" s="9"/>
      <c r="EV4" s="9"/>
      <c r="EW4" s="21">
        <f>SUM(EW5:EW9)</f>
        <v>8.442857142857143</v>
      </c>
      <c r="EX4" s="9"/>
      <c r="EY4" s="9"/>
      <c r="EZ4" s="9"/>
      <c r="FA4" s="9"/>
      <c r="FB4" s="21">
        <f>SUM(FB5:FB9)</f>
        <v>4.442857142857143</v>
      </c>
      <c r="FC4" s="9"/>
      <c r="FD4" s="9"/>
      <c r="FE4" s="9"/>
      <c r="FF4" s="9"/>
      <c r="FG4" s="21">
        <f>SUM(FG5:FG9)</f>
        <v>0</v>
      </c>
      <c r="FH4" s="9"/>
      <c r="FI4" s="9"/>
      <c r="FJ4" s="9"/>
      <c r="FK4" s="9"/>
      <c r="FL4" s="21">
        <f>SUM(FL5:FL9)</f>
        <v>17.273809523809526</v>
      </c>
      <c r="FM4" s="9"/>
      <c r="FN4" s="9"/>
      <c r="FO4" s="9"/>
      <c r="FP4" s="9"/>
      <c r="FQ4" s="21">
        <f>SUM(FQ5:FQ9)</f>
        <v>38.69444444444444</v>
      </c>
      <c r="FR4" s="9"/>
      <c r="FS4" s="9"/>
      <c r="FT4" s="9"/>
      <c r="FU4" s="9"/>
      <c r="FV4" s="21">
        <f>SUM(FV5:FV9)</f>
        <v>92.12687572695233</v>
      </c>
      <c r="FW4" s="9"/>
      <c r="FX4" s="9"/>
      <c r="FY4" s="9"/>
      <c r="FZ4" s="9"/>
      <c r="GA4" s="21">
        <f>SUM(GA5:GA9)</f>
        <v>9.525352112676057</v>
      </c>
      <c r="GB4" s="9"/>
      <c r="GC4" s="9"/>
      <c r="GD4" s="9"/>
      <c r="GE4" s="9"/>
      <c r="GF4" s="21">
        <f>SUM(GF5:GF9)</f>
        <v>6.3999999999999995</v>
      </c>
      <c r="GG4" s="9"/>
      <c r="GH4" s="9"/>
      <c r="GI4" s="9"/>
      <c r="GJ4" s="9"/>
      <c r="GK4" s="21">
        <f>SUM(GK5:GK9)</f>
        <v>3</v>
      </c>
      <c r="GL4" s="9"/>
      <c r="GM4" s="9"/>
      <c r="GN4" s="9"/>
      <c r="GO4" s="9"/>
      <c r="GP4" s="21">
        <f>SUM(GP5:GP9)</f>
        <v>200.4642437148745</v>
      </c>
      <c r="GQ4" s="9"/>
      <c r="GR4" s="9"/>
      <c r="GS4" s="9"/>
      <c r="GT4" s="9"/>
      <c r="GU4" s="21">
        <f>SUM(GU5:GU9)</f>
        <v>19.72835497835498</v>
      </c>
      <c r="GV4" s="9"/>
      <c r="GW4" s="9"/>
      <c r="GX4" s="9"/>
      <c r="GY4" s="9"/>
      <c r="GZ4" s="21">
        <f>SUM(GZ5:GZ9)</f>
        <v>55.473424957506325</v>
      </c>
      <c r="HA4" s="9"/>
      <c r="HB4" s="9"/>
      <c r="HC4" s="9"/>
      <c r="HD4" s="9"/>
      <c r="HE4" s="21">
        <f>SUM(HE5:HE9)</f>
        <v>245.77679158230086</v>
      </c>
      <c r="HF4" s="9"/>
      <c r="HG4" s="9"/>
      <c r="HH4" s="9"/>
      <c r="HI4" s="9"/>
      <c r="HJ4" s="21">
        <f>SUM(HJ5:HJ9)</f>
        <v>4.9</v>
      </c>
      <c r="HK4" s="9"/>
      <c r="HL4" s="9"/>
      <c r="HM4" s="9"/>
      <c r="HN4" s="9"/>
      <c r="HO4" s="21">
        <f>SUM(HO5:HO9)</f>
        <v>96.6042785917786</v>
      </c>
      <c r="HP4" s="9"/>
      <c r="HQ4" s="9"/>
      <c r="HR4" s="9"/>
      <c r="HS4" s="9"/>
      <c r="HT4" s="21">
        <f>SUM(HT5:HT9)</f>
        <v>106.70437794103525</v>
      </c>
      <c r="HU4" s="9"/>
      <c r="HV4" s="9"/>
      <c r="HW4" s="9"/>
      <c r="HX4" s="9"/>
      <c r="HY4" s="21">
        <f>SUM(HY5:HY9)</f>
        <v>46.49</v>
      </c>
      <c r="HZ4" s="9"/>
      <c r="IA4" s="9"/>
      <c r="IB4" s="9"/>
      <c r="IC4" s="9"/>
      <c r="ID4" s="21">
        <f>SUM(ID5:ID9)</f>
        <v>34.6675845410628</v>
      </c>
      <c r="IE4" s="9"/>
      <c r="IF4" s="9"/>
      <c r="IG4" s="9"/>
      <c r="IH4" s="9"/>
      <c r="II4" s="21">
        <f>SUM(II5:II9)</f>
        <v>5.2</v>
      </c>
      <c r="IJ4" s="9"/>
      <c r="IK4" s="9"/>
      <c r="IL4" s="9"/>
      <c r="IM4" s="9"/>
    </row>
    <row r="5" spans="1:247" ht="15.75">
      <c r="A5" s="33" t="s">
        <v>59</v>
      </c>
      <c r="B5" s="6">
        <v>1</v>
      </c>
      <c r="C5" s="20">
        <f>'[1]Группа 1'!G55</f>
        <v>55.991573441645464</v>
      </c>
      <c r="D5" s="7"/>
      <c r="E5" s="7"/>
      <c r="F5" s="7"/>
      <c r="G5" s="7"/>
      <c r="H5" s="20">
        <f>'[1]Группа 1'!L55</f>
        <v>12.733333333333334</v>
      </c>
      <c r="I5" s="7"/>
      <c r="J5" s="7"/>
      <c r="K5" s="7"/>
      <c r="L5" s="7"/>
      <c r="M5" s="20">
        <f>'[1]Группа 1'!Q55</f>
        <v>19.184284283387584</v>
      </c>
      <c r="N5" s="7"/>
      <c r="O5" s="7"/>
      <c r="P5" s="7"/>
      <c r="Q5" s="7"/>
      <c r="R5" s="20"/>
      <c r="S5" s="7"/>
      <c r="T5" s="7"/>
      <c r="U5" s="7"/>
      <c r="V5" s="7"/>
      <c r="W5" s="20"/>
      <c r="X5" s="7"/>
      <c r="Y5" s="7"/>
      <c r="Z5" s="7"/>
      <c r="AA5" s="7"/>
      <c r="AB5" s="20">
        <f>'[1]Группа 1'!V55</f>
        <v>110.35172327672326</v>
      </c>
      <c r="AC5" s="7"/>
      <c r="AD5" s="7"/>
      <c r="AE5" s="7"/>
      <c r="AF5" s="7"/>
      <c r="AG5" s="20">
        <f>'[1]Группа 1'!AZ55</f>
        <v>4.0476190476190474</v>
      </c>
      <c r="AH5" s="7"/>
      <c r="AI5" s="7"/>
      <c r="AJ5" s="7"/>
      <c r="AK5" s="7"/>
      <c r="AL5" s="20"/>
      <c r="AM5" s="7"/>
      <c r="AN5" s="7"/>
      <c r="AO5" s="7"/>
      <c r="AP5" s="7"/>
      <c r="AQ5" s="20">
        <f>'[1]Группа 1'!AK55</f>
        <v>7.259740259740259</v>
      </c>
      <c r="AR5" s="7"/>
      <c r="AS5" s="7"/>
      <c r="AT5" s="7"/>
      <c r="AU5" s="7"/>
      <c r="AV5" s="20">
        <f>'[1]Группа 1'!AF55</f>
        <v>2.333333333333333</v>
      </c>
      <c r="AW5" s="7"/>
      <c r="AX5" s="7"/>
      <c r="AY5" s="7"/>
      <c r="AZ5" s="7"/>
      <c r="BA5" s="20"/>
      <c r="BB5" s="7"/>
      <c r="BC5" s="7"/>
      <c r="BD5" s="7"/>
      <c r="BE5" s="7"/>
      <c r="BF5" s="20"/>
      <c r="BG5" s="7"/>
      <c r="BH5" s="7"/>
      <c r="BI5" s="7"/>
      <c r="BJ5" s="7"/>
      <c r="BK5" s="20">
        <f>'[1]Группа 1'!BJ55</f>
        <v>9.487012987012987</v>
      </c>
      <c r="BL5" s="7"/>
      <c r="BM5" s="7"/>
      <c r="BN5" s="7"/>
      <c r="BO5" s="7"/>
      <c r="BP5" s="20"/>
      <c r="BQ5" s="7"/>
      <c r="BR5" s="7"/>
      <c r="BS5" s="7"/>
      <c r="BT5" s="7"/>
      <c r="BU5" s="20">
        <f>'[1]Группа 1'!BO55</f>
        <v>2.5</v>
      </c>
      <c r="BV5" s="7"/>
      <c r="BW5" s="7"/>
      <c r="BX5" s="7"/>
      <c r="BY5" s="7"/>
      <c r="BZ5" s="20"/>
      <c r="CA5" s="7"/>
      <c r="CB5" s="7"/>
      <c r="CC5" s="7"/>
      <c r="CD5" s="7"/>
      <c r="CE5" s="20"/>
      <c r="CF5" s="7"/>
      <c r="CG5" s="7"/>
      <c r="CH5" s="7"/>
      <c r="CI5" s="7"/>
      <c r="CJ5" s="20"/>
      <c r="CK5" s="7"/>
      <c r="CL5" s="7"/>
      <c r="CM5" s="7"/>
      <c r="CN5" s="7"/>
      <c r="CO5" s="20"/>
      <c r="CP5" s="7"/>
      <c r="CQ5" s="7"/>
      <c r="CR5" s="7"/>
      <c r="CS5" s="7"/>
      <c r="CT5" s="20"/>
      <c r="CU5" s="7"/>
      <c r="CV5" s="7"/>
      <c r="CW5" s="7"/>
      <c r="CX5" s="7"/>
      <c r="CY5" s="20"/>
      <c r="CZ5" s="7"/>
      <c r="DA5" s="7"/>
      <c r="DB5" s="7"/>
      <c r="DC5" s="7"/>
      <c r="DD5" s="20">
        <f>'[1]Группа 1'!CD55</f>
        <v>4.45</v>
      </c>
      <c r="DE5" s="7"/>
      <c r="DF5" s="7"/>
      <c r="DG5" s="7"/>
      <c r="DH5" s="7"/>
      <c r="DI5" s="20"/>
      <c r="DJ5" s="7"/>
      <c r="DK5" s="7"/>
      <c r="DL5" s="7"/>
      <c r="DM5" s="7"/>
      <c r="DN5" s="20"/>
      <c r="DO5" s="7"/>
      <c r="DP5" s="7"/>
      <c r="DQ5" s="7"/>
      <c r="DR5" s="7"/>
      <c r="DS5" s="20"/>
      <c r="DT5" s="7"/>
      <c r="DU5" s="7"/>
      <c r="DV5" s="7"/>
      <c r="DW5" s="7"/>
      <c r="DX5" s="20">
        <f>'[1]Группа 1'!CS55</f>
        <v>8.442857142857143</v>
      </c>
      <c r="DY5" s="7"/>
      <c r="DZ5" s="7"/>
      <c r="EA5" s="7"/>
      <c r="EB5" s="7"/>
      <c r="EC5" s="20"/>
      <c r="ED5" s="7"/>
      <c r="EE5" s="7"/>
      <c r="EF5" s="7"/>
      <c r="EG5" s="7"/>
      <c r="EH5" s="20"/>
      <c r="EI5" s="7"/>
      <c r="EJ5" s="7"/>
      <c r="EK5" s="7"/>
      <c r="EL5" s="7"/>
      <c r="EM5" s="20">
        <f>'[1]Группа 1'!DM55</f>
        <v>4.442857142857143</v>
      </c>
      <c r="EN5" s="7"/>
      <c r="EO5" s="7"/>
      <c r="EP5" s="7"/>
      <c r="EQ5" s="7"/>
      <c r="ER5" s="20"/>
      <c r="ES5" s="7"/>
      <c r="ET5" s="7"/>
      <c r="EU5" s="7"/>
      <c r="EV5" s="7"/>
      <c r="EW5" s="20">
        <f>'[1]Группа 1'!DW55</f>
        <v>4.442857142857143</v>
      </c>
      <c r="EX5" s="7"/>
      <c r="EY5" s="7"/>
      <c r="EZ5" s="7"/>
      <c r="FA5" s="7"/>
      <c r="FB5" s="20">
        <f>'[1]Группа 1'!EB55</f>
        <v>4.442857142857143</v>
      </c>
      <c r="FC5" s="7"/>
      <c r="FD5" s="7"/>
      <c r="FE5" s="7"/>
      <c r="FF5" s="7"/>
      <c r="FG5" s="20"/>
      <c r="FH5" s="7"/>
      <c r="FI5" s="7"/>
      <c r="FJ5" s="7"/>
      <c r="FK5" s="7"/>
      <c r="FL5" s="20">
        <f>'[1]Группа 1'!EL55</f>
        <v>5.357142857142858</v>
      </c>
      <c r="FM5" s="7"/>
      <c r="FN5" s="7"/>
      <c r="FO5" s="7"/>
      <c r="FP5" s="7"/>
      <c r="FQ5" s="20">
        <f>'[1]Группа 1'!EQ55</f>
        <v>10.752777777777776</v>
      </c>
      <c r="FR5" s="7"/>
      <c r="FS5" s="7"/>
      <c r="FT5" s="7"/>
      <c r="FU5" s="7"/>
      <c r="FV5" s="20">
        <f>'[1]Группа 1'!EV55</f>
        <v>16.321990740740738</v>
      </c>
      <c r="FW5" s="7"/>
      <c r="FX5" s="7"/>
      <c r="FY5" s="7"/>
      <c r="FZ5" s="7"/>
      <c r="GA5" s="20"/>
      <c r="GB5" s="7"/>
      <c r="GC5" s="7"/>
      <c r="GD5" s="7"/>
      <c r="GE5" s="7"/>
      <c r="GF5" s="20">
        <f>'[1]Группа 1'!FK55</f>
        <v>6.3999999999999995</v>
      </c>
      <c r="GG5" s="7"/>
      <c r="GH5" s="7"/>
      <c r="GI5" s="7"/>
      <c r="GJ5" s="7"/>
      <c r="GK5" s="20">
        <f>'[1]Группа 1'!FF55</f>
        <v>3</v>
      </c>
      <c r="GL5" s="7"/>
      <c r="GM5" s="7"/>
      <c r="GN5" s="7"/>
      <c r="GO5" s="7"/>
      <c r="GP5" s="20">
        <f>'[1]Группа 1'!FP55</f>
        <v>2.2777777777777777</v>
      </c>
      <c r="GQ5" s="7"/>
      <c r="GR5" s="7"/>
      <c r="GS5" s="7"/>
      <c r="GT5" s="7"/>
      <c r="GU5" s="20">
        <f>'[1]Группа 1'!GE55</f>
        <v>7.811688311688313</v>
      </c>
      <c r="GV5" s="7"/>
      <c r="GW5" s="7"/>
      <c r="GX5" s="7"/>
      <c r="GY5" s="7"/>
      <c r="GZ5" s="20">
        <f>'[1]Группа 1'!FZ55</f>
        <v>4.129411764705882</v>
      </c>
      <c r="HA5" s="7"/>
      <c r="HB5" s="7"/>
      <c r="HC5" s="7"/>
      <c r="HD5" s="7"/>
      <c r="HE5" s="20">
        <f>'[1]Группа 1'!GO55</f>
        <v>2.4130434782608696</v>
      </c>
      <c r="HF5" s="7"/>
      <c r="HG5" s="7"/>
      <c r="HH5" s="7"/>
      <c r="HI5" s="7"/>
      <c r="HJ5" s="20"/>
      <c r="HK5" s="7"/>
      <c r="HL5" s="7"/>
      <c r="HM5" s="7"/>
      <c r="HN5" s="7"/>
      <c r="HO5" s="20">
        <f>'[1]Группа 1'!GY55</f>
        <v>22.492307692307694</v>
      </c>
      <c r="HP5" s="7"/>
      <c r="HQ5" s="7"/>
      <c r="HR5" s="7"/>
      <c r="HS5" s="7"/>
      <c r="HT5" s="20">
        <f>'[1]Группа 1'!HN55</f>
        <v>4.111111111111112</v>
      </c>
      <c r="HU5" s="7"/>
      <c r="HV5" s="7"/>
      <c r="HW5" s="7"/>
      <c r="HX5" s="7"/>
      <c r="HY5" s="20"/>
      <c r="HZ5" s="7"/>
      <c r="IA5" s="7"/>
      <c r="IB5" s="7"/>
      <c r="IC5" s="7"/>
      <c r="ID5" s="20">
        <f>'[1]Группа 1'!HX55</f>
        <v>5.688888888888888</v>
      </c>
      <c r="IE5" s="7"/>
      <c r="IF5" s="7"/>
      <c r="IG5" s="7"/>
      <c r="IH5" s="7"/>
      <c r="II5" s="20"/>
      <c r="IJ5" s="7"/>
      <c r="IK5" s="7"/>
      <c r="IL5" s="7"/>
      <c r="IM5" s="7"/>
    </row>
    <row r="6" spans="1:247" ht="15.75">
      <c r="A6" s="33"/>
      <c r="B6" s="6">
        <v>2</v>
      </c>
      <c r="C6" s="20">
        <f>'[1]Группа 2'!G27</f>
        <v>32.40056216931217</v>
      </c>
      <c r="D6" s="7"/>
      <c r="E6" s="7"/>
      <c r="F6" s="7"/>
      <c r="G6" s="7"/>
      <c r="H6" s="20">
        <f>'[1]Группа 2'!L27</f>
        <v>14.6</v>
      </c>
      <c r="I6" s="7"/>
      <c r="J6" s="7"/>
      <c r="K6" s="7"/>
      <c r="L6" s="7"/>
      <c r="M6" s="20">
        <f>'[1]Группа 2'!Q27</f>
        <v>26.711930400270255</v>
      </c>
      <c r="N6" s="7"/>
      <c r="O6" s="7"/>
      <c r="P6" s="7"/>
      <c r="Q6" s="7"/>
      <c r="R6" s="20">
        <f>'[1]Группа 2'!V27</f>
        <v>3.3</v>
      </c>
      <c r="S6" s="7"/>
      <c r="T6" s="7"/>
      <c r="U6" s="7"/>
      <c r="V6" s="7"/>
      <c r="W6" s="20"/>
      <c r="X6" s="7"/>
      <c r="Y6" s="7"/>
      <c r="Z6" s="7"/>
      <c r="AA6" s="7"/>
      <c r="AB6" s="20"/>
      <c r="AC6" s="7"/>
      <c r="AD6" s="7"/>
      <c r="AE6" s="7"/>
      <c r="AF6" s="7"/>
      <c r="AG6" s="20"/>
      <c r="AH6" s="7"/>
      <c r="AI6" s="7"/>
      <c r="AJ6" s="7"/>
      <c r="AK6" s="7"/>
      <c r="AL6" s="20">
        <f>'[1]Группа 2'!AF27</f>
        <v>3.4468085106382977</v>
      </c>
      <c r="AM6" s="7"/>
      <c r="AN6" s="7"/>
      <c r="AO6" s="7"/>
      <c r="AP6" s="7"/>
      <c r="AQ6" s="20"/>
      <c r="AR6" s="7"/>
      <c r="AS6" s="7"/>
      <c r="AT6" s="7"/>
      <c r="AU6" s="7"/>
      <c r="AV6" s="20"/>
      <c r="AW6" s="7"/>
      <c r="AX6" s="7"/>
      <c r="AY6" s="7"/>
      <c r="AZ6" s="7"/>
      <c r="BA6" s="20"/>
      <c r="BB6" s="7"/>
      <c r="BC6" s="7"/>
      <c r="BD6" s="7"/>
      <c r="BE6" s="7"/>
      <c r="BF6" s="20"/>
      <c r="BG6" s="7"/>
      <c r="BH6" s="7"/>
      <c r="BI6" s="7"/>
      <c r="BJ6" s="7"/>
      <c r="BK6" s="20">
        <f>'[1]Группа 2'!AK27</f>
        <v>19.384024577572966</v>
      </c>
      <c r="BL6" s="7"/>
      <c r="BM6" s="7"/>
      <c r="BN6" s="7"/>
      <c r="BO6" s="7"/>
      <c r="BP6" s="20"/>
      <c r="BQ6" s="7"/>
      <c r="BR6" s="7"/>
      <c r="BS6" s="7"/>
      <c r="BT6" s="7"/>
      <c r="BU6" s="20"/>
      <c r="BV6" s="7"/>
      <c r="BW6" s="7"/>
      <c r="BX6" s="7"/>
      <c r="BY6" s="7"/>
      <c r="BZ6" s="20"/>
      <c r="CA6" s="7"/>
      <c r="CB6" s="7"/>
      <c r="CC6" s="7"/>
      <c r="CD6" s="7"/>
      <c r="CE6" s="20"/>
      <c r="CF6" s="7"/>
      <c r="CG6" s="7"/>
      <c r="CH6" s="7"/>
      <c r="CI6" s="7"/>
      <c r="CJ6" s="20"/>
      <c r="CK6" s="7"/>
      <c r="CL6" s="7"/>
      <c r="CM6" s="7"/>
      <c r="CN6" s="7"/>
      <c r="CO6" s="20"/>
      <c r="CP6" s="7"/>
      <c r="CQ6" s="7"/>
      <c r="CR6" s="7"/>
      <c r="CS6" s="7"/>
      <c r="CT6" s="20"/>
      <c r="CU6" s="7"/>
      <c r="CV6" s="7"/>
      <c r="CW6" s="7"/>
      <c r="CX6" s="7"/>
      <c r="CY6" s="20"/>
      <c r="CZ6" s="7"/>
      <c r="DA6" s="7"/>
      <c r="DB6" s="7"/>
      <c r="DC6" s="7"/>
      <c r="DD6" s="20"/>
      <c r="DE6" s="7"/>
      <c r="DF6" s="7"/>
      <c r="DG6" s="7"/>
      <c r="DH6" s="7"/>
      <c r="DI6" s="20"/>
      <c r="DJ6" s="7"/>
      <c r="DK6" s="7"/>
      <c r="DL6" s="7"/>
      <c r="DM6" s="7"/>
      <c r="DN6" s="20"/>
      <c r="DO6" s="7"/>
      <c r="DP6" s="7"/>
      <c r="DQ6" s="7"/>
      <c r="DR6" s="7"/>
      <c r="DS6" s="20"/>
      <c r="DT6" s="7"/>
      <c r="DU6" s="7"/>
      <c r="DV6" s="7"/>
      <c r="DW6" s="7"/>
      <c r="DX6" s="20"/>
      <c r="DY6" s="7"/>
      <c r="DZ6" s="7"/>
      <c r="EA6" s="7"/>
      <c r="EB6" s="7"/>
      <c r="EC6" s="20"/>
      <c r="ED6" s="7"/>
      <c r="EE6" s="7"/>
      <c r="EF6" s="7"/>
      <c r="EG6" s="7"/>
      <c r="EH6" s="20"/>
      <c r="EI6" s="7"/>
      <c r="EJ6" s="7"/>
      <c r="EK6" s="7"/>
      <c r="EL6" s="7"/>
      <c r="EM6" s="20"/>
      <c r="EN6" s="7"/>
      <c r="EO6" s="7"/>
      <c r="EP6" s="7"/>
      <c r="EQ6" s="7"/>
      <c r="ER6" s="20"/>
      <c r="ES6" s="7"/>
      <c r="ET6" s="7"/>
      <c r="EU6" s="7"/>
      <c r="EV6" s="7"/>
      <c r="EW6" s="20"/>
      <c r="EX6" s="7"/>
      <c r="EY6" s="7"/>
      <c r="EZ6" s="7"/>
      <c r="FA6" s="7"/>
      <c r="FB6" s="20"/>
      <c r="FC6" s="7"/>
      <c r="FD6" s="7"/>
      <c r="FE6" s="7"/>
      <c r="FF6" s="7"/>
      <c r="FG6" s="20"/>
      <c r="FH6" s="7"/>
      <c r="FI6" s="7"/>
      <c r="FJ6" s="7"/>
      <c r="FK6" s="7"/>
      <c r="FL6" s="20"/>
      <c r="FM6" s="7"/>
      <c r="FN6" s="7"/>
      <c r="FO6" s="7"/>
      <c r="FP6" s="7"/>
      <c r="FQ6" s="20">
        <f>'[1]Группа 2'!DH27</f>
        <v>7.066666666666666</v>
      </c>
      <c r="FR6" s="7"/>
      <c r="FS6" s="7"/>
      <c r="FT6" s="7"/>
      <c r="FU6" s="7"/>
      <c r="FV6" s="20">
        <f>'[1]Группа 2'!BT27</f>
        <v>3.071428571428571</v>
      </c>
      <c r="FW6" s="7"/>
      <c r="FX6" s="7"/>
      <c r="FY6" s="7"/>
      <c r="FZ6" s="7"/>
      <c r="GA6" s="20"/>
      <c r="GB6" s="7"/>
      <c r="GC6" s="7"/>
      <c r="GD6" s="7"/>
      <c r="GE6" s="7"/>
      <c r="GF6" s="20"/>
      <c r="GG6" s="7"/>
      <c r="GH6" s="7"/>
      <c r="GI6" s="7"/>
      <c r="GJ6" s="7"/>
      <c r="GK6" s="20"/>
      <c r="GL6" s="7"/>
      <c r="GM6" s="7"/>
      <c r="GN6" s="7"/>
      <c r="GO6" s="7"/>
      <c r="GP6" s="20">
        <f>'[1]Группа 2'!CD27</f>
        <v>15.0534262485482</v>
      </c>
      <c r="GQ6" s="7"/>
      <c r="GR6" s="7"/>
      <c r="GS6" s="7"/>
      <c r="GT6" s="7"/>
      <c r="GU6" s="20"/>
      <c r="GV6" s="7"/>
      <c r="GW6" s="7"/>
      <c r="GX6" s="7"/>
      <c r="GY6" s="7"/>
      <c r="GZ6" s="20">
        <f>'[1]Группа 2'!CN27</f>
        <v>10.542364532019704</v>
      </c>
      <c r="HA6" s="7"/>
      <c r="HB6" s="7"/>
      <c r="HC6" s="7"/>
      <c r="HD6" s="7"/>
      <c r="HE6" s="20">
        <f>'[1]Группа 2'!CS27</f>
        <v>27.632663790441697</v>
      </c>
      <c r="HF6" s="7"/>
      <c r="HG6" s="7"/>
      <c r="HH6" s="7"/>
      <c r="HI6" s="7"/>
      <c r="HJ6" s="20"/>
      <c r="HK6" s="7"/>
      <c r="HL6" s="7"/>
      <c r="HM6" s="7"/>
      <c r="HN6" s="7"/>
      <c r="HO6" s="20">
        <f>'[1]Группа 2'!DC27</f>
        <v>11.85</v>
      </c>
      <c r="HP6" s="7"/>
      <c r="HQ6" s="7"/>
      <c r="HR6" s="7"/>
      <c r="HS6" s="7"/>
      <c r="HT6" s="20">
        <f>'[1]Группа 2'!DM27</f>
        <v>6.023391812865498</v>
      </c>
      <c r="HU6" s="7"/>
      <c r="HV6" s="7"/>
      <c r="HW6" s="7"/>
      <c r="HX6" s="7"/>
      <c r="HY6" s="20">
        <f>'[1]Группа 2'!DR27</f>
        <v>17.44</v>
      </c>
      <c r="HZ6" s="7"/>
      <c r="IA6" s="7"/>
      <c r="IB6" s="7"/>
      <c r="IC6" s="7"/>
      <c r="ID6" s="20"/>
      <c r="IE6" s="7"/>
      <c r="IF6" s="7"/>
      <c r="IG6" s="7"/>
      <c r="IH6" s="7"/>
      <c r="II6" s="20"/>
      <c r="IJ6" s="7"/>
      <c r="IK6" s="7"/>
      <c r="IL6" s="7"/>
      <c r="IM6" s="7"/>
    </row>
    <row r="7" spans="1:247" ht="15.75">
      <c r="A7" s="33"/>
      <c r="B7" s="6">
        <v>3</v>
      </c>
      <c r="C7" s="20">
        <f>'[1]Группа 3'!L67</f>
        <v>119.89825479144554</v>
      </c>
      <c r="D7" s="7"/>
      <c r="E7" s="7"/>
      <c r="F7" s="7"/>
      <c r="G7" s="7"/>
      <c r="H7" s="20">
        <f>'[1]Группа 3'!Q67</f>
        <v>5.735849056603774</v>
      </c>
      <c r="I7" s="7"/>
      <c r="J7" s="7"/>
      <c r="K7" s="7"/>
      <c r="L7" s="7"/>
      <c r="M7" s="20">
        <f>'[1]Группа 3'!V67</f>
        <v>88.0510592965509</v>
      </c>
      <c r="N7" s="7"/>
      <c r="O7" s="7"/>
      <c r="P7" s="7"/>
      <c r="Q7" s="7"/>
      <c r="R7" s="20"/>
      <c r="S7" s="7"/>
      <c r="T7" s="7"/>
      <c r="U7" s="7"/>
      <c r="V7" s="7"/>
      <c r="W7" s="20"/>
      <c r="X7" s="7"/>
      <c r="Y7" s="7"/>
      <c r="Z7" s="7"/>
      <c r="AA7" s="7"/>
      <c r="AB7" s="20">
        <f>'[1]Группа 3'!AF67</f>
        <v>40.541459466459465</v>
      </c>
      <c r="AC7" s="7"/>
      <c r="AD7" s="7"/>
      <c r="AE7" s="7"/>
      <c r="AF7" s="7"/>
      <c r="AG7" s="20"/>
      <c r="AH7" s="7"/>
      <c r="AI7" s="7"/>
      <c r="AJ7" s="7"/>
      <c r="AK7" s="7"/>
      <c r="AL7" s="20"/>
      <c r="AM7" s="7"/>
      <c r="AN7" s="7"/>
      <c r="AO7" s="7"/>
      <c r="AP7" s="7"/>
      <c r="AQ7" s="20">
        <f>'[1]Группа 3'!AP67</f>
        <v>7.829787234042553</v>
      </c>
      <c r="AR7" s="7"/>
      <c r="AS7" s="7"/>
      <c r="AT7" s="7"/>
      <c r="AU7" s="7"/>
      <c r="AV7" s="20"/>
      <c r="AW7" s="7"/>
      <c r="AX7" s="7"/>
      <c r="AY7" s="7"/>
      <c r="AZ7" s="7"/>
      <c r="BA7" s="20">
        <f>'[1]Группа 3'!AU67</f>
        <v>5.734939759036145</v>
      </c>
      <c r="BB7" s="7"/>
      <c r="BC7" s="7"/>
      <c r="BD7" s="7"/>
      <c r="BE7" s="7"/>
      <c r="BF7" s="20">
        <f>'[1]Группа 3'!BT67</f>
        <v>8.353846153846153</v>
      </c>
      <c r="BG7" s="7"/>
      <c r="BH7" s="7"/>
      <c r="BI7" s="7"/>
      <c r="BJ7" s="7"/>
      <c r="BK7" s="20"/>
      <c r="BL7" s="7"/>
      <c r="BM7" s="7"/>
      <c r="BN7" s="7"/>
      <c r="BO7" s="7"/>
      <c r="BP7" s="20">
        <f>'[1]Группа 3'!CD67</f>
        <v>4.4</v>
      </c>
      <c r="BQ7" s="7"/>
      <c r="BR7" s="7"/>
      <c r="BS7" s="7"/>
      <c r="BT7" s="7"/>
      <c r="BU7" s="20"/>
      <c r="BV7" s="7"/>
      <c r="BW7" s="7"/>
      <c r="BX7" s="7"/>
      <c r="BY7" s="7"/>
      <c r="BZ7" s="20">
        <f>'[1]Группа 3'!CS51</f>
        <v>0</v>
      </c>
      <c r="CA7" s="7"/>
      <c r="CB7" s="7"/>
      <c r="CC7" s="7"/>
      <c r="CD7" s="7"/>
      <c r="CE7" s="20"/>
      <c r="CF7" s="7"/>
      <c r="CG7" s="7"/>
      <c r="CH7" s="7"/>
      <c r="CI7" s="7"/>
      <c r="CJ7" s="20"/>
      <c r="CK7" s="7"/>
      <c r="CL7" s="7"/>
      <c r="CM7" s="7"/>
      <c r="CN7" s="7"/>
      <c r="CO7" s="20"/>
      <c r="CP7" s="7"/>
      <c r="CQ7" s="7"/>
      <c r="CR7" s="7"/>
      <c r="CS7" s="7"/>
      <c r="CT7" s="20"/>
      <c r="CU7" s="7"/>
      <c r="CV7" s="7"/>
      <c r="CW7" s="7"/>
      <c r="CX7" s="7"/>
      <c r="CY7" s="20"/>
      <c r="CZ7" s="7"/>
      <c r="DA7" s="7"/>
      <c r="DB7" s="7"/>
      <c r="DC7" s="7"/>
      <c r="DD7" s="20">
        <f>'[1]Группа 3'!CX67</f>
        <v>9.575</v>
      </c>
      <c r="DE7" s="7"/>
      <c r="DF7" s="7"/>
      <c r="DG7" s="7"/>
      <c r="DH7" s="7"/>
      <c r="DI7" s="20"/>
      <c r="DJ7" s="7"/>
      <c r="DK7" s="7"/>
      <c r="DL7" s="7"/>
      <c r="DM7" s="7"/>
      <c r="DN7" s="20"/>
      <c r="DO7" s="7"/>
      <c r="DP7" s="7"/>
      <c r="DQ7" s="7"/>
      <c r="DR7" s="7"/>
      <c r="DS7" s="20"/>
      <c r="DT7" s="7"/>
      <c r="DU7" s="7"/>
      <c r="DV7" s="7"/>
      <c r="DW7" s="7"/>
      <c r="DX7" s="20">
        <f>'[1]Группа 3'!DM67</f>
        <v>29.1379679144385</v>
      </c>
      <c r="DY7" s="7"/>
      <c r="DZ7" s="7"/>
      <c r="EA7" s="7"/>
      <c r="EB7" s="7"/>
      <c r="EC7" s="20"/>
      <c r="ED7" s="7"/>
      <c r="EE7" s="7"/>
      <c r="EF7" s="7"/>
      <c r="EG7" s="7"/>
      <c r="EH7" s="20">
        <f>'[1]Группа 3'!EG67</f>
        <v>4</v>
      </c>
      <c r="EI7" s="7"/>
      <c r="EJ7" s="7"/>
      <c r="EK7" s="7"/>
      <c r="EL7" s="7"/>
      <c r="EM7" s="20">
        <f>'[1]Группа 3'!EL67</f>
        <v>4</v>
      </c>
      <c r="EN7" s="7"/>
      <c r="EO7" s="7"/>
      <c r="EP7" s="7"/>
      <c r="EQ7" s="7"/>
      <c r="ER7" s="20"/>
      <c r="ES7" s="7"/>
      <c r="ET7" s="7"/>
      <c r="EU7" s="7"/>
      <c r="EV7" s="7"/>
      <c r="EW7" s="20">
        <f>'[1]Группа 3'!EV67</f>
        <v>4</v>
      </c>
      <c r="EX7" s="7"/>
      <c r="EY7" s="7"/>
      <c r="EZ7" s="7"/>
      <c r="FA7" s="7"/>
      <c r="FB7" s="20"/>
      <c r="FC7" s="7"/>
      <c r="FD7" s="7"/>
      <c r="FE7" s="7"/>
      <c r="FF7" s="7"/>
      <c r="FG7" s="20"/>
      <c r="FH7" s="7"/>
      <c r="FI7" s="7"/>
      <c r="FJ7" s="7"/>
      <c r="FK7" s="7"/>
      <c r="FL7" s="20"/>
      <c r="FM7" s="7"/>
      <c r="FN7" s="7"/>
      <c r="FO7" s="7"/>
      <c r="FP7" s="7"/>
      <c r="FQ7" s="20">
        <f>'[1]Группа 3'!GY67</f>
        <v>9.625</v>
      </c>
      <c r="FR7" s="7"/>
      <c r="FS7" s="7"/>
      <c r="FT7" s="7"/>
      <c r="FU7" s="7"/>
      <c r="FV7" s="20">
        <f>'[1]Группа 3'!FF67</f>
        <v>42.048105576114104</v>
      </c>
      <c r="FW7" s="7"/>
      <c r="FX7" s="7"/>
      <c r="FY7" s="7"/>
      <c r="FZ7" s="7"/>
      <c r="GA7" s="20"/>
      <c r="GB7" s="7"/>
      <c r="GC7" s="7"/>
      <c r="GD7" s="7"/>
      <c r="GE7" s="7"/>
      <c r="GF7" s="20"/>
      <c r="GG7" s="7"/>
      <c r="GH7" s="7"/>
      <c r="GI7" s="7"/>
      <c r="GJ7" s="7"/>
      <c r="GK7" s="20"/>
      <c r="GL7" s="7"/>
      <c r="GM7" s="7"/>
      <c r="GN7" s="7"/>
      <c r="GO7" s="7"/>
      <c r="GP7" s="20">
        <f>'[1]Группа 3'!FU67</f>
        <v>112.19085400235298</v>
      </c>
      <c r="GQ7" s="7"/>
      <c r="GR7" s="7"/>
      <c r="GS7" s="7"/>
      <c r="GT7" s="7"/>
      <c r="GU7" s="20"/>
      <c r="GV7" s="7"/>
      <c r="GW7" s="7"/>
      <c r="GX7" s="7"/>
      <c r="GY7" s="7"/>
      <c r="GZ7" s="20">
        <f>'[1]Группа 3'!GE67</f>
        <v>22.476296548104678</v>
      </c>
      <c r="HA7" s="7"/>
      <c r="HB7" s="7"/>
      <c r="HC7" s="7"/>
      <c r="HD7" s="7"/>
      <c r="HE7" s="20">
        <f>'[1]Группа 3'!GO67</f>
        <v>101.57285214458973</v>
      </c>
      <c r="HF7" s="7"/>
      <c r="HG7" s="7"/>
      <c r="HH7" s="7"/>
      <c r="HI7" s="7"/>
      <c r="HJ7" s="20">
        <f>'[1]Группа 3'!GJ67</f>
        <v>4.9</v>
      </c>
      <c r="HK7" s="7"/>
      <c r="HL7" s="7"/>
      <c r="HM7" s="7"/>
      <c r="HN7" s="7"/>
      <c r="HO7" s="20"/>
      <c r="HP7" s="7"/>
      <c r="HQ7" s="7"/>
      <c r="HR7" s="7"/>
      <c r="HS7" s="7"/>
      <c r="HT7" s="20">
        <f>'[1]Группа 3'!HI67</f>
        <v>36.24873595505618</v>
      </c>
      <c r="HU7" s="7"/>
      <c r="HV7" s="7"/>
      <c r="HW7" s="7"/>
      <c r="HX7" s="7"/>
      <c r="HY7" s="20">
        <f>'[1]Группа 3'!HX67</f>
        <v>23.8</v>
      </c>
      <c r="HZ7" s="7"/>
      <c r="IA7" s="7"/>
      <c r="IB7" s="7"/>
      <c r="IC7" s="7"/>
      <c r="ID7" s="20">
        <f>'[1]Группа 3'!HS67</f>
        <v>3</v>
      </c>
      <c r="IE7" s="7"/>
      <c r="IF7" s="7"/>
      <c r="IG7" s="7"/>
      <c r="IH7" s="7"/>
      <c r="II7" s="20">
        <f>'[1]Группа 3'!HD67</f>
        <v>5.2</v>
      </c>
      <c r="IJ7" s="7"/>
      <c r="IK7" s="7"/>
      <c r="IL7" s="7"/>
      <c r="IM7" s="7"/>
    </row>
    <row r="8" spans="1:247" ht="15.75">
      <c r="A8" s="33"/>
      <c r="B8" s="6">
        <v>4</v>
      </c>
      <c r="C8" s="20">
        <f>'[1]Группа 4'!G28</f>
        <v>47.38480995630386</v>
      </c>
      <c r="D8" s="7"/>
      <c r="E8" s="7"/>
      <c r="F8" s="7"/>
      <c r="G8" s="7"/>
      <c r="H8" s="20"/>
      <c r="I8" s="7"/>
      <c r="J8" s="7"/>
      <c r="K8" s="7"/>
      <c r="L8" s="7"/>
      <c r="M8" s="20"/>
      <c r="N8" s="7"/>
      <c r="O8" s="7"/>
      <c r="P8" s="7"/>
      <c r="Q8" s="7"/>
      <c r="R8" s="20"/>
      <c r="S8" s="7"/>
      <c r="T8" s="7"/>
      <c r="U8" s="7"/>
      <c r="V8" s="7"/>
      <c r="W8" s="20"/>
      <c r="X8" s="7"/>
      <c r="Y8" s="7"/>
      <c r="Z8" s="7"/>
      <c r="AA8" s="7"/>
      <c r="AB8" s="20"/>
      <c r="AC8" s="7"/>
      <c r="AD8" s="7"/>
      <c r="AE8" s="7"/>
      <c r="AF8" s="7"/>
      <c r="AG8" s="20"/>
      <c r="AH8" s="7"/>
      <c r="AI8" s="7"/>
      <c r="AJ8" s="7"/>
      <c r="AK8" s="7"/>
      <c r="AL8" s="20"/>
      <c r="AM8" s="7"/>
      <c r="AN8" s="7"/>
      <c r="AO8" s="7"/>
      <c r="AP8" s="7"/>
      <c r="AQ8" s="20"/>
      <c r="AR8" s="7"/>
      <c r="AS8" s="7"/>
      <c r="AT8" s="7"/>
      <c r="AU8" s="7"/>
      <c r="AV8" s="20"/>
      <c r="AW8" s="7"/>
      <c r="AX8" s="7"/>
      <c r="AY8" s="7"/>
      <c r="AZ8" s="7"/>
      <c r="BA8" s="20"/>
      <c r="BB8" s="7"/>
      <c r="BC8" s="7"/>
      <c r="BD8" s="7"/>
      <c r="BE8" s="7"/>
      <c r="BF8" s="20"/>
      <c r="BG8" s="7"/>
      <c r="BH8" s="7"/>
      <c r="BI8" s="7"/>
      <c r="BJ8" s="7"/>
      <c r="BK8" s="20">
        <f>'[1]Группа 4'!AP28</f>
        <v>5.25</v>
      </c>
      <c r="BL8" s="7"/>
      <c r="BM8" s="7"/>
      <c r="BN8" s="7"/>
      <c r="BO8" s="7"/>
      <c r="BP8" s="20"/>
      <c r="BQ8" s="7"/>
      <c r="BR8" s="7"/>
      <c r="BS8" s="7"/>
      <c r="BT8" s="7"/>
      <c r="BU8" s="20"/>
      <c r="BV8" s="7"/>
      <c r="BW8" s="7"/>
      <c r="BX8" s="7"/>
      <c r="BY8" s="7"/>
      <c r="BZ8" s="20"/>
      <c r="CA8" s="7"/>
      <c r="CB8" s="7"/>
      <c r="CC8" s="7"/>
      <c r="CD8" s="7"/>
      <c r="CE8" s="20"/>
      <c r="CF8" s="7"/>
      <c r="CG8" s="7"/>
      <c r="CH8" s="7"/>
      <c r="CI8" s="7"/>
      <c r="CJ8" s="20"/>
      <c r="CK8" s="7"/>
      <c r="CL8" s="7"/>
      <c r="CM8" s="7"/>
      <c r="CN8" s="7"/>
      <c r="CO8" s="20"/>
      <c r="CP8" s="7"/>
      <c r="CQ8" s="7"/>
      <c r="CR8" s="7"/>
      <c r="CS8" s="7"/>
      <c r="CT8" s="20"/>
      <c r="CU8" s="7"/>
      <c r="CV8" s="7"/>
      <c r="CW8" s="7"/>
      <c r="CX8" s="7"/>
      <c r="CY8" s="20"/>
      <c r="CZ8" s="7"/>
      <c r="DA8" s="7"/>
      <c r="DB8" s="7"/>
      <c r="DC8" s="7"/>
      <c r="DD8" s="20"/>
      <c r="DE8" s="7"/>
      <c r="DF8" s="7"/>
      <c r="DG8" s="7"/>
      <c r="DH8" s="7"/>
      <c r="DI8" s="20"/>
      <c r="DJ8" s="7"/>
      <c r="DK8" s="7"/>
      <c r="DL8" s="7"/>
      <c r="DM8" s="7"/>
      <c r="DN8" s="20"/>
      <c r="DO8" s="7"/>
      <c r="DP8" s="7"/>
      <c r="DQ8" s="7"/>
      <c r="DR8" s="7"/>
      <c r="DS8" s="20"/>
      <c r="DT8" s="7"/>
      <c r="DU8" s="7"/>
      <c r="DV8" s="7"/>
      <c r="DW8" s="7"/>
      <c r="DX8" s="20"/>
      <c r="DY8" s="7"/>
      <c r="DZ8" s="7"/>
      <c r="EA8" s="7"/>
      <c r="EB8" s="7"/>
      <c r="EC8" s="20"/>
      <c r="ED8" s="7"/>
      <c r="EE8" s="7"/>
      <c r="EF8" s="7"/>
      <c r="EG8" s="7"/>
      <c r="EH8" s="20"/>
      <c r="EI8" s="7"/>
      <c r="EJ8" s="7"/>
      <c r="EK8" s="7"/>
      <c r="EL8" s="7"/>
      <c r="EM8" s="20"/>
      <c r="EN8" s="7"/>
      <c r="EO8" s="7"/>
      <c r="EP8" s="7"/>
      <c r="EQ8" s="7"/>
      <c r="ER8" s="20"/>
      <c r="ES8" s="7"/>
      <c r="ET8" s="7"/>
      <c r="EU8" s="7"/>
      <c r="EV8" s="7"/>
      <c r="EW8" s="20"/>
      <c r="EX8" s="7"/>
      <c r="EY8" s="7"/>
      <c r="EZ8" s="7"/>
      <c r="FA8" s="7"/>
      <c r="FB8" s="20"/>
      <c r="FC8" s="7"/>
      <c r="FD8" s="7"/>
      <c r="FE8" s="7"/>
      <c r="FF8" s="7"/>
      <c r="FG8" s="20"/>
      <c r="FH8" s="7"/>
      <c r="FI8" s="7"/>
      <c r="FJ8" s="7"/>
      <c r="FK8" s="7"/>
      <c r="FL8" s="20">
        <f>'[1]Группа 4'!BJ28</f>
        <v>5.25</v>
      </c>
      <c r="FM8" s="7"/>
      <c r="FN8" s="7"/>
      <c r="FO8" s="7"/>
      <c r="FP8" s="7"/>
      <c r="FQ8" s="20">
        <f>'[1]Группа 4'!DC28</f>
        <v>5.25</v>
      </c>
      <c r="FR8" s="7"/>
      <c r="FS8" s="7"/>
      <c r="FT8" s="7"/>
      <c r="FU8" s="7"/>
      <c r="FV8" s="20">
        <f>'[1]Группа 4'!BT28</f>
        <v>5.485380116959064</v>
      </c>
      <c r="FW8" s="7"/>
      <c r="FX8" s="7"/>
      <c r="FY8" s="7"/>
      <c r="FZ8" s="7"/>
      <c r="GA8" s="20">
        <f>'[1]Группа 4'!BY28</f>
        <v>4.225352112676056</v>
      </c>
      <c r="GB8" s="7"/>
      <c r="GC8" s="7"/>
      <c r="GD8" s="7"/>
      <c r="GE8" s="7"/>
      <c r="GF8" s="20"/>
      <c r="GG8" s="7"/>
      <c r="GH8" s="7"/>
      <c r="GI8" s="7"/>
      <c r="GJ8" s="7"/>
      <c r="GK8" s="20"/>
      <c r="GL8" s="7"/>
      <c r="GM8" s="7"/>
      <c r="GN8" s="7"/>
      <c r="GO8" s="7"/>
      <c r="GP8" s="20"/>
      <c r="GQ8" s="7"/>
      <c r="GR8" s="7"/>
      <c r="GS8" s="7"/>
      <c r="GT8" s="7"/>
      <c r="GU8" s="20">
        <f>'[1]Группа 4'!CI28</f>
        <v>5.25</v>
      </c>
      <c r="GV8" s="7"/>
      <c r="GW8" s="7"/>
      <c r="GX8" s="7"/>
      <c r="GY8" s="7"/>
      <c r="GZ8" s="20">
        <f>'[1]Группа 4'!CN28</f>
        <v>4.225352112676056</v>
      </c>
      <c r="HA8" s="7"/>
      <c r="HB8" s="7"/>
      <c r="HC8" s="7"/>
      <c r="HD8" s="7"/>
      <c r="HE8" s="20">
        <f>'[1]Группа 4'!CS28</f>
        <v>34.671329898218794</v>
      </c>
      <c r="HF8" s="7"/>
      <c r="HG8" s="7"/>
      <c r="HH8" s="7"/>
      <c r="HI8" s="7"/>
      <c r="HJ8" s="20"/>
      <c r="HK8" s="7"/>
      <c r="HL8" s="7"/>
      <c r="HM8" s="7"/>
      <c r="HN8" s="7"/>
      <c r="HO8" s="20">
        <f>'[1]Группа 4'!CX28</f>
        <v>6.05</v>
      </c>
      <c r="HP8" s="7"/>
      <c r="HQ8" s="7"/>
      <c r="HR8" s="7"/>
      <c r="HS8" s="7"/>
      <c r="HT8" s="20">
        <f>'[1]Группа 4'!DH28</f>
        <v>12.608318549181943</v>
      </c>
      <c r="HU8" s="7"/>
      <c r="HV8" s="7"/>
      <c r="HW8" s="7"/>
      <c r="HX8" s="7"/>
      <c r="HY8" s="20">
        <f>'[1]Группа 4'!DR28</f>
        <v>5.25</v>
      </c>
      <c r="HZ8" s="7"/>
      <c r="IA8" s="7"/>
      <c r="IB8" s="7"/>
      <c r="IC8" s="7"/>
      <c r="ID8" s="20">
        <f>'[1]Группа 4'!DM28</f>
        <v>11.458695652173914</v>
      </c>
      <c r="IE8" s="7"/>
      <c r="IF8" s="7"/>
      <c r="IG8" s="7"/>
      <c r="IH8" s="7"/>
      <c r="II8" s="20"/>
      <c r="IJ8" s="7"/>
      <c r="IK8" s="7"/>
      <c r="IL8" s="7"/>
      <c r="IM8" s="7"/>
    </row>
    <row r="9" spans="1:247" ht="16.5" thickBot="1">
      <c r="A9" s="33"/>
      <c r="B9" s="6">
        <v>5</v>
      </c>
      <c r="C9" s="20">
        <f>'[1]Группа 5'!L30</f>
        <v>36.850266400266406</v>
      </c>
      <c r="D9" s="7"/>
      <c r="E9" s="7"/>
      <c r="F9" s="7"/>
      <c r="G9" s="7"/>
      <c r="H9" s="20">
        <f>'[1]Группа 5'!Q30</f>
        <v>44.45</v>
      </c>
      <c r="I9" s="7"/>
      <c r="J9" s="7"/>
      <c r="K9" s="7"/>
      <c r="L9" s="7"/>
      <c r="M9" s="20">
        <f>'[1]Группа 5'!V30</f>
        <v>19.31818181818182</v>
      </c>
      <c r="N9" s="7"/>
      <c r="O9" s="7"/>
      <c r="P9" s="7"/>
      <c r="Q9" s="7"/>
      <c r="R9" s="20">
        <f>'[1]Группа 5'!AA30</f>
        <v>5.230769230769231</v>
      </c>
      <c r="S9" s="7"/>
      <c r="T9" s="7"/>
      <c r="U9" s="7"/>
      <c r="V9" s="7"/>
      <c r="W9" s="20"/>
      <c r="X9" s="7"/>
      <c r="Y9" s="7"/>
      <c r="Z9" s="7"/>
      <c r="AA9" s="7"/>
      <c r="AB9" s="20">
        <f>'[1]Группа 5'!AK30</f>
        <v>10.333333333333332</v>
      </c>
      <c r="AC9" s="7"/>
      <c r="AD9" s="7"/>
      <c r="AE9" s="7"/>
      <c r="AF9" s="7"/>
      <c r="AG9" s="20"/>
      <c r="AH9" s="7"/>
      <c r="AI9" s="7"/>
      <c r="AJ9" s="7"/>
      <c r="AK9" s="7"/>
      <c r="AL9" s="20"/>
      <c r="AM9" s="7"/>
      <c r="AN9" s="7"/>
      <c r="AO9" s="7"/>
      <c r="AP9" s="7"/>
      <c r="AQ9" s="20">
        <f>'[1]Группа 5'!AU30</f>
        <v>7.375</v>
      </c>
      <c r="AR9" s="7"/>
      <c r="AS9" s="7"/>
      <c r="AT9" s="7"/>
      <c r="AU9" s="7"/>
      <c r="AV9" s="20"/>
      <c r="AW9" s="7"/>
      <c r="AX9" s="7"/>
      <c r="AY9" s="7"/>
      <c r="AZ9" s="7"/>
      <c r="BA9" s="20">
        <f>'[1]Группа 5'!AZ30</f>
        <v>13.268988954970263</v>
      </c>
      <c r="BB9" s="7"/>
      <c r="BC9" s="7"/>
      <c r="BD9" s="7"/>
      <c r="BE9" s="7"/>
      <c r="BF9" s="20"/>
      <c r="BG9" s="7"/>
      <c r="BH9" s="7"/>
      <c r="BI9" s="7"/>
      <c r="BJ9" s="7"/>
      <c r="BK9" s="20">
        <f>'[1]Группа 5'!BO12</f>
        <v>6.909090909090909</v>
      </c>
      <c r="BL9" s="7"/>
      <c r="BM9" s="7"/>
      <c r="BN9" s="7"/>
      <c r="BO9" s="7"/>
      <c r="BP9" s="20"/>
      <c r="BQ9" s="7"/>
      <c r="BR9" s="7"/>
      <c r="BS9" s="7"/>
      <c r="BT9" s="7"/>
      <c r="BU9" s="20"/>
      <c r="BV9" s="7"/>
      <c r="BW9" s="7"/>
      <c r="BX9" s="7"/>
      <c r="BY9" s="7"/>
      <c r="BZ9" s="20"/>
      <c r="CA9" s="7"/>
      <c r="CB9" s="7"/>
      <c r="CC9" s="7"/>
      <c r="CD9" s="7"/>
      <c r="CE9" s="20"/>
      <c r="CF9" s="7"/>
      <c r="CG9" s="7"/>
      <c r="CH9" s="7"/>
      <c r="CI9" s="7"/>
      <c r="CJ9" s="20"/>
      <c r="CK9" s="7"/>
      <c r="CL9" s="7"/>
      <c r="CM9" s="7"/>
      <c r="CN9" s="7"/>
      <c r="CO9" s="20"/>
      <c r="CP9" s="7"/>
      <c r="CQ9" s="7"/>
      <c r="CR9" s="7"/>
      <c r="CS9" s="7"/>
      <c r="CT9" s="20"/>
      <c r="CU9" s="7"/>
      <c r="CV9" s="7"/>
      <c r="CW9" s="7"/>
      <c r="CX9" s="7"/>
      <c r="CY9" s="20"/>
      <c r="CZ9" s="7"/>
      <c r="DA9" s="7"/>
      <c r="DB9" s="7"/>
      <c r="DC9" s="7"/>
      <c r="DD9" s="20"/>
      <c r="DE9" s="7"/>
      <c r="DF9" s="7"/>
      <c r="DG9" s="7"/>
      <c r="DH9" s="7"/>
      <c r="DI9" s="20"/>
      <c r="DJ9" s="7"/>
      <c r="DK9" s="7"/>
      <c r="DL9" s="7"/>
      <c r="DM9" s="7"/>
      <c r="DN9" s="20"/>
      <c r="DO9" s="7"/>
      <c r="DP9" s="7"/>
      <c r="DQ9" s="7"/>
      <c r="DR9" s="7"/>
      <c r="DS9" s="20"/>
      <c r="DT9" s="7"/>
      <c r="DU9" s="7"/>
      <c r="DV9" s="7"/>
      <c r="DW9" s="7"/>
      <c r="DX9" s="20">
        <f>'[1]Группа 5'!DR30</f>
        <v>10.079411764705881</v>
      </c>
      <c r="DY9" s="7"/>
      <c r="DZ9" s="7"/>
      <c r="EA9" s="7"/>
      <c r="EB9" s="7"/>
      <c r="EC9" s="20"/>
      <c r="ED9" s="7"/>
      <c r="EE9" s="7"/>
      <c r="EF9" s="7"/>
      <c r="EG9" s="7"/>
      <c r="EH9" s="20"/>
      <c r="EI9" s="7"/>
      <c r="EJ9" s="7"/>
      <c r="EK9" s="7"/>
      <c r="EL9" s="7"/>
      <c r="EM9" s="20"/>
      <c r="EN9" s="7"/>
      <c r="EO9" s="7"/>
      <c r="EP9" s="7"/>
      <c r="EQ9" s="7"/>
      <c r="ER9" s="20"/>
      <c r="ES9" s="7"/>
      <c r="ET9" s="7"/>
      <c r="EU9" s="7"/>
      <c r="EV9" s="7"/>
      <c r="EW9" s="20"/>
      <c r="EX9" s="7"/>
      <c r="EY9" s="7"/>
      <c r="EZ9" s="7"/>
      <c r="FA9" s="7"/>
      <c r="FB9" s="20"/>
      <c r="FC9" s="7"/>
      <c r="FD9" s="7"/>
      <c r="FE9" s="7"/>
      <c r="FF9" s="7"/>
      <c r="FG9" s="20"/>
      <c r="FH9" s="7"/>
      <c r="FI9" s="7"/>
      <c r="FJ9" s="7"/>
      <c r="FK9" s="7"/>
      <c r="FL9" s="20">
        <f>'[1]Группа 5'!FA30</f>
        <v>6.666666666666667</v>
      </c>
      <c r="FM9" s="7"/>
      <c r="FN9" s="7"/>
      <c r="FO9" s="7"/>
      <c r="FP9" s="7"/>
      <c r="FQ9" s="20">
        <f>'[1]Группа 5'!GT30</f>
        <v>6</v>
      </c>
      <c r="FR9" s="7"/>
      <c r="FS9" s="7"/>
      <c r="FT9" s="7"/>
      <c r="FU9" s="7"/>
      <c r="FV9" s="20">
        <f>'[1]Группа 5'!FF30</f>
        <v>25.199970721709853</v>
      </c>
      <c r="FW9" s="7"/>
      <c r="FX9" s="7"/>
      <c r="FY9" s="7"/>
      <c r="FZ9" s="7"/>
      <c r="GA9" s="20">
        <f>'[1]Группа 5'!FK30</f>
        <v>5.3</v>
      </c>
      <c r="GB9" s="7"/>
      <c r="GC9" s="7"/>
      <c r="GD9" s="7"/>
      <c r="GE9" s="7"/>
      <c r="GF9" s="20"/>
      <c r="GG9" s="7"/>
      <c r="GH9" s="7"/>
      <c r="GI9" s="7"/>
      <c r="GJ9" s="7"/>
      <c r="GK9" s="20"/>
      <c r="GL9" s="7"/>
      <c r="GM9" s="7"/>
      <c r="GN9" s="7"/>
      <c r="GO9" s="7"/>
      <c r="GP9" s="20">
        <f>'[1]Группа 5'!FP30</f>
        <v>70.94218568619554</v>
      </c>
      <c r="GQ9" s="7"/>
      <c r="GR9" s="7"/>
      <c r="GS9" s="7"/>
      <c r="GT9" s="7"/>
      <c r="GU9" s="20">
        <f>'[1]Группа 5'!FU30</f>
        <v>6.666666666666667</v>
      </c>
      <c r="GV9" s="7"/>
      <c r="GW9" s="7"/>
      <c r="GX9" s="7"/>
      <c r="GY9" s="7"/>
      <c r="GZ9" s="20">
        <f>'[1]Группа 5'!FZ30</f>
        <v>14.1</v>
      </c>
      <c r="HA9" s="7"/>
      <c r="HB9" s="7"/>
      <c r="HC9" s="7"/>
      <c r="HD9" s="7"/>
      <c r="HE9" s="20">
        <f>'[1]Группа 5'!GE30</f>
        <v>79.48690227078976</v>
      </c>
      <c r="HF9" s="7"/>
      <c r="HG9" s="7"/>
      <c r="HH9" s="7"/>
      <c r="HI9" s="7"/>
      <c r="HJ9" s="20"/>
      <c r="HK9" s="7"/>
      <c r="HL9" s="7"/>
      <c r="HM9" s="7"/>
      <c r="HN9" s="7"/>
      <c r="HO9" s="20">
        <f>'[1]Группа 5'!GO30</f>
        <v>56.211970899470906</v>
      </c>
      <c r="HP9" s="7"/>
      <c r="HQ9" s="7"/>
      <c r="HR9" s="7"/>
      <c r="HS9" s="7"/>
      <c r="HT9" s="20">
        <f>'[1]Группа 5'!GY30</f>
        <v>47.712820512820514</v>
      </c>
      <c r="HU9" s="7"/>
      <c r="HV9" s="7"/>
      <c r="HW9" s="7"/>
      <c r="HX9" s="7"/>
      <c r="HY9" s="20"/>
      <c r="HZ9" s="7"/>
      <c r="IA9" s="7"/>
      <c r="IB9" s="7"/>
      <c r="IC9" s="7"/>
      <c r="ID9" s="20">
        <f>'[1]Группа 5'!HI30</f>
        <v>14.52</v>
      </c>
      <c r="IE9" s="7"/>
      <c r="IF9" s="7"/>
      <c r="IG9" s="7"/>
      <c r="IH9" s="7"/>
      <c r="II9" s="20"/>
      <c r="IJ9" s="7"/>
      <c r="IK9" s="7"/>
      <c r="IL9" s="7"/>
      <c r="IM9" s="7"/>
    </row>
    <row r="10" spans="1:247" s="36" customFormat="1" ht="16.5" thickBot="1">
      <c r="A10" s="34" t="s">
        <v>4</v>
      </c>
      <c r="B10" s="5" t="s">
        <v>3</v>
      </c>
      <c r="C10" s="60" t="s">
        <v>37</v>
      </c>
      <c r="D10" s="61" t="s">
        <v>15</v>
      </c>
      <c r="E10" s="61" t="s">
        <v>25</v>
      </c>
      <c r="F10" s="61" t="s">
        <v>84</v>
      </c>
      <c r="G10" s="61" t="s">
        <v>31</v>
      </c>
      <c r="H10" s="60" t="s">
        <v>23</v>
      </c>
      <c r="I10" s="61" t="s">
        <v>27</v>
      </c>
      <c r="J10" s="61" t="s">
        <v>25</v>
      </c>
      <c r="K10" s="61" t="s">
        <v>84</v>
      </c>
      <c r="L10" s="62" t="s">
        <v>26</v>
      </c>
      <c r="M10" s="60" t="s">
        <v>36</v>
      </c>
      <c r="N10" s="61" t="s">
        <v>27</v>
      </c>
      <c r="O10" s="61" t="s">
        <v>25</v>
      </c>
      <c r="P10" s="61" t="s">
        <v>84</v>
      </c>
      <c r="Q10" s="62" t="s">
        <v>26</v>
      </c>
      <c r="R10" s="60" t="s">
        <v>5</v>
      </c>
      <c r="S10" s="61" t="s">
        <v>27</v>
      </c>
      <c r="T10" s="61" t="s">
        <v>25</v>
      </c>
      <c r="U10" s="61" t="s">
        <v>84</v>
      </c>
      <c r="V10" s="62" t="s">
        <v>26</v>
      </c>
      <c r="W10" s="5" t="s">
        <v>92</v>
      </c>
      <c r="X10" s="26" t="s">
        <v>27</v>
      </c>
      <c r="Y10" s="26" t="s">
        <v>25</v>
      </c>
      <c r="Z10" s="26" t="s">
        <v>84</v>
      </c>
      <c r="AA10" s="27" t="s">
        <v>26</v>
      </c>
      <c r="AB10" s="60" t="s">
        <v>0</v>
      </c>
      <c r="AC10" s="61" t="s">
        <v>27</v>
      </c>
      <c r="AD10" s="61" t="s">
        <v>25</v>
      </c>
      <c r="AE10" s="61" t="s">
        <v>84</v>
      </c>
      <c r="AF10" s="62" t="s">
        <v>26</v>
      </c>
      <c r="AG10" s="5" t="s">
        <v>336</v>
      </c>
      <c r="AH10" s="26" t="s">
        <v>27</v>
      </c>
      <c r="AI10" s="26" t="s">
        <v>25</v>
      </c>
      <c r="AJ10" s="26" t="s">
        <v>84</v>
      </c>
      <c r="AK10" s="27" t="s">
        <v>26</v>
      </c>
      <c r="AL10" s="5" t="s">
        <v>121</v>
      </c>
      <c r="AM10" s="26" t="s">
        <v>27</v>
      </c>
      <c r="AN10" s="26" t="s">
        <v>25</v>
      </c>
      <c r="AO10" s="26" t="s">
        <v>84</v>
      </c>
      <c r="AP10" s="27" t="s">
        <v>26</v>
      </c>
      <c r="AQ10" s="5" t="s">
        <v>187</v>
      </c>
      <c r="AR10" s="26" t="s">
        <v>27</v>
      </c>
      <c r="AS10" s="26" t="s">
        <v>25</v>
      </c>
      <c r="AT10" s="26" t="s">
        <v>84</v>
      </c>
      <c r="AU10" s="27" t="s">
        <v>26</v>
      </c>
      <c r="AV10" s="60" t="s">
        <v>211</v>
      </c>
      <c r="AW10" s="61" t="s">
        <v>27</v>
      </c>
      <c r="AX10" s="61" t="s">
        <v>25</v>
      </c>
      <c r="AY10" s="61" t="s">
        <v>84</v>
      </c>
      <c r="AZ10" s="62" t="s">
        <v>26</v>
      </c>
      <c r="BA10" s="5" t="s">
        <v>327</v>
      </c>
      <c r="BB10" s="26" t="s">
        <v>27</v>
      </c>
      <c r="BC10" s="26" t="s">
        <v>25</v>
      </c>
      <c r="BD10" s="26" t="s">
        <v>84</v>
      </c>
      <c r="BE10" s="27" t="s">
        <v>26</v>
      </c>
      <c r="BF10" s="5" t="s">
        <v>97</v>
      </c>
      <c r="BG10" s="26" t="s">
        <v>27</v>
      </c>
      <c r="BH10" s="26" t="s">
        <v>25</v>
      </c>
      <c r="BI10" s="26" t="s">
        <v>84</v>
      </c>
      <c r="BJ10" s="27" t="s">
        <v>26</v>
      </c>
      <c r="BK10" s="60" t="s">
        <v>6</v>
      </c>
      <c r="BL10" s="61" t="s">
        <v>27</v>
      </c>
      <c r="BM10" s="61" t="s">
        <v>25</v>
      </c>
      <c r="BN10" s="61" t="s">
        <v>84</v>
      </c>
      <c r="BO10" s="62" t="s">
        <v>26</v>
      </c>
      <c r="BP10" s="5" t="s">
        <v>113</v>
      </c>
      <c r="BQ10" s="26" t="s">
        <v>27</v>
      </c>
      <c r="BR10" s="26" t="s">
        <v>25</v>
      </c>
      <c r="BS10" s="26" t="s">
        <v>84</v>
      </c>
      <c r="BT10" s="27" t="s">
        <v>26</v>
      </c>
      <c r="BU10" s="5" t="s">
        <v>98</v>
      </c>
      <c r="BV10" s="26" t="s">
        <v>27</v>
      </c>
      <c r="BW10" s="26" t="s">
        <v>25</v>
      </c>
      <c r="BX10" s="26" t="s">
        <v>84</v>
      </c>
      <c r="BY10" s="27" t="s">
        <v>26</v>
      </c>
      <c r="BZ10" s="5" t="s">
        <v>99</v>
      </c>
      <c r="CA10" s="26" t="s">
        <v>27</v>
      </c>
      <c r="CB10" s="26" t="s">
        <v>25</v>
      </c>
      <c r="CC10" s="26" t="s">
        <v>84</v>
      </c>
      <c r="CD10" s="27" t="s">
        <v>26</v>
      </c>
      <c r="CE10" s="5" t="s">
        <v>100</v>
      </c>
      <c r="CF10" s="26" t="s">
        <v>27</v>
      </c>
      <c r="CG10" s="26" t="s">
        <v>25</v>
      </c>
      <c r="CH10" s="26" t="s">
        <v>84</v>
      </c>
      <c r="CI10" s="27" t="s">
        <v>26</v>
      </c>
      <c r="CJ10" s="5" t="s">
        <v>101</v>
      </c>
      <c r="CK10" s="26" t="s">
        <v>27</v>
      </c>
      <c r="CL10" s="26" t="s">
        <v>25</v>
      </c>
      <c r="CM10" s="26" t="s">
        <v>84</v>
      </c>
      <c r="CN10" s="27" t="s">
        <v>26</v>
      </c>
      <c r="CO10" s="5" t="s">
        <v>102</v>
      </c>
      <c r="CP10" s="26" t="s">
        <v>27</v>
      </c>
      <c r="CQ10" s="26" t="s">
        <v>25</v>
      </c>
      <c r="CR10" s="26" t="s">
        <v>84</v>
      </c>
      <c r="CS10" s="27" t="s">
        <v>26</v>
      </c>
      <c r="CT10" s="5" t="s">
        <v>103</v>
      </c>
      <c r="CU10" s="26" t="s">
        <v>27</v>
      </c>
      <c r="CV10" s="26" t="s">
        <v>25</v>
      </c>
      <c r="CW10" s="26" t="s">
        <v>84</v>
      </c>
      <c r="CX10" s="27" t="s">
        <v>26</v>
      </c>
      <c r="CY10" s="5" t="s">
        <v>115</v>
      </c>
      <c r="CZ10" s="26" t="s">
        <v>27</v>
      </c>
      <c r="DA10" s="26" t="s">
        <v>25</v>
      </c>
      <c r="DB10" s="26" t="s">
        <v>84</v>
      </c>
      <c r="DC10" s="27" t="s">
        <v>26</v>
      </c>
      <c r="DD10" s="5" t="s">
        <v>105</v>
      </c>
      <c r="DE10" s="26" t="s">
        <v>27</v>
      </c>
      <c r="DF10" s="26" t="s">
        <v>25</v>
      </c>
      <c r="DG10" s="26" t="s">
        <v>84</v>
      </c>
      <c r="DH10" s="27" t="s">
        <v>26</v>
      </c>
      <c r="DI10" s="5" t="s">
        <v>106</v>
      </c>
      <c r="DJ10" s="26" t="s">
        <v>27</v>
      </c>
      <c r="DK10" s="26" t="s">
        <v>25</v>
      </c>
      <c r="DL10" s="26" t="s">
        <v>84</v>
      </c>
      <c r="DM10" s="27" t="s">
        <v>26</v>
      </c>
      <c r="DN10" s="5" t="s">
        <v>107</v>
      </c>
      <c r="DO10" s="26" t="s">
        <v>27</v>
      </c>
      <c r="DP10" s="26" t="s">
        <v>25</v>
      </c>
      <c r="DQ10" s="26" t="s">
        <v>84</v>
      </c>
      <c r="DR10" s="27" t="s">
        <v>26</v>
      </c>
      <c r="DS10" s="5" t="s">
        <v>114</v>
      </c>
      <c r="DT10" s="26" t="s">
        <v>27</v>
      </c>
      <c r="DU10" s="26" t="s">
        <v>25</v>
      </c>
      <c r="DV10" s="26" t="s">
        <v>84</v>
      </c>
      <c r="DW10" s="27" t="s">
        <v>26</v>
      </c>
      <c r="DX10" s="60" t="s">
        <v>16</v>
      </c>
      <c r="DY10" s="61" t="s">
        <v>27</v>
      </c>
      <c r="DZ10" s="61" t="s">
        <v>25</v>
      </c>
      <c r="EA10" s="61" t="s">
        <v>84</v>
      </c>
      <c r="EB10" s="62" t="s">
        <v>26</v>
      </c>
      <c r="EC10" s="60" t="s">
        <v>40</v>
      </c>
      <c r="ED10" s="61" t="s">
        <v>27</v>
      </c>
      <c r="EE10" s="61" t="s">
        <v>25</v>
      </c>
      <c r="EF10" s="61" t="s">
        <v>84</v>
      </c>
      <c r="EG10" s="62" t="s">
        <v>26</v>
      </c>
      <c r="EH10" s="60" t="s">
        <v>93</v>
      </c>
      <c r="EI10" s="61" t="s">
        <v>27</v>
      </c>
      <c r="EJ10" s="61" t="s">
        <v>25</v>
      </c>
      <c r="EK10" s="61" t="s">
        <v>84</v>
      </c>
      <c r="EL10" s="62" t="s">
        <v>26</v>
      </c>
      <c r="EM10" s="60" t="s">
        <v>94</v>
      </c>
      <c r="EN10" s="61" t="s">
        <v>27</v>
      </c>
      <c r="EO10" s="61" t="s">
        <v>25</v>
      </c>
      <c r="EP10" s="61" t="s">
        <v>84</v>
      </c>
      <c r="EQ10" s="62" t="s">
        <v>26</v>
      </c>
      <c r="ER10" s="60" t="s">
        <v>104</v>
      </c>
      <c r="ES10" s="61" t="s">
        <v>27</v>
      </c>
      <c r="ET10" s="61" t="s">
        <v>25</v>
      </c>
      <c r="EU10" s="61" t="s">
        <v>84</v>
      </c>
      <c r="EV10" s="62" t="s">
        <v>26</v>
      </c>
      <c r="EW10" s="60" t="s">
        <v>95</v>
      </c>
      <c r="EX10" s="61" t="s">
        <v>27</v>
      </c>
      <c r="EY10" s="61" t="s">
        <v>25</v>
      </c>
      <c r="EZ10" s="61" t="s">
        <v>84</v>
      </c>
      <c r="FA10" s="62" t="s">
        <v>26</v>
      </c>
      <c r="FB10" s="60" t="s">
        <v>111</v>
      </c>
      <c r="FC10" s="61" t="s">
        <v>27</v>
      </c>
      <c r="FD10" s="61" t="s">
        <v>25</v>
      </c>
      <c r="FE10" s="61" t="s">
        <v>84</v>
      </c>
      <c r="FF10" s="62" t="s">
        <v>26</v>
      </c>
      <c r="FG10" s="5" t="s">
        <v>96</v>
      </c>
      <c r="FH10" s="26" t="s">
        <v>27</v>
      </c>
      <c r="FI10" s="26" t="s">
        <v>25</v>
      </c>
      <c r="FJ10" s="26" t="s">
        <v>84</v>
      </c>
      <c r="FK10" s="27" t="s">
        <v>26</v>
      </c>
      <c r="FL10" s="60" t="s">
        <v>90</v>
      </c>
      <c r="FM10" s="61" t="s">
        <v>27</v>
      </c>
      <c r="FN10" s="61" t="s">
        <v>25</v>
      </c>
      <c r="FO10" s="61" t="s">
        <v>84</v>
      </c>
      <c r="FP10" s="62" t="s">
        <v>26</v>
      </c>
      <c r="FQ10" s="60" t="s">
        <v>109</v>
      </c>
      <c r="FR10" s="61" t="s">
        <v>27</v>
      </c>
      <c r="FS10" s="61" t="s">
        <v>25</v>
      </c>
      <c r="FT10" s="61" t="s">
        <v>84</v>
      </c>
      <c r="FU10" s="62" t="s">
        <v>26</v>
      </c>
      <c r="FV10" s="5" t="s">
        <v>33</v>
      </c>
      <c r="FW10" s="26" t="s">
        <v>27</v>
      </c>
      <c r="FX10" s="26" t="s">
        <v>25</v>
      </c>
      <c r="FY10" s="26" t="s">
        <v>84</v>
      </c>
      <c r="FZ10" s="27" t="s">
        <v>26</v>
      </c>
      <c r="GA10" s="60" t="s">
        <v>112</v>
      </c>
      <c r="GB10" s="61" t="s">
        <v>27</v>
      </c>
      <c r="GC10" s="61" t="s">
        <v>25</v>
      </c>
      <c r="GD10" s="61" t="s">
        <v>84</v>
      </c>
      <c r="GE10" s="62" t="s">
        <v>26</v>
      </c>
      <c r="GF10" s="60" t="s">
        <v>117</v>
      </c>
      <c r="GG10" s="61" t="s">
        <v>27</v>
      </c>
      <c r="GH10" s="61" t="s">
        <v>25</v>
      </c>
      <c r="GI10" s="61" t="s">
        <v>84</v>
      </c>
      <c r="GJ10" s="62" t="s">
        <v>26</v>
      </c>
      <c r="GK10" s="5" t="s">
        <v>212</v>
      </c>
      <c r="GL10" s="26" t="s">
        <v>27</v>
      </c>
      <c r="GM10" s="26" t="s">
        <v>25</v>
      </c>
      <c r="GN10" s="26" t="s">
        <v>84</v>
      </c>
      <c r="GO10" s="27" t="s">
        <v>26</v>
      </c>
      <c r="GP10" s="5" t="s">
        <v>14</v>
      </c>
      <c r="GQ10" s="26" t="s">
        <v>27</v>
      </c>
      <c r="GR10" s="26" t="s">
        <v>25</v>
      </c>
      <c r="GS10" s="26" t="s">
        <v>84</v>
      </c>
      <c r="GT10" s="27" t="s">
        <v>26</v>
      </c>
      <c r="GU10" s="60" t="s">
        <v>17</v>
      </c>
      <c r="GV10" s="61" t="s">
        <v>27</v>
      </c>
      <c r="GW10" s="61" t="s">
        <v>25</v>
      </c>
      <c r="GX10" s="61" t="s">
        <v>84</v>
      </c>
      <c r="GY10" s="62" t="s">
        <v>26</v>
      </c>
      <c r="GZ10" s="60" t="s">
        <v>22</v>
      </c>
      <c r="HA10" s="61" t="s">
        <v>27</v>
      </c>
      <c r="HB10" s="61" t="s">
        <v>25</v>
      </c>
      <c r="HC10" s="61" t="s">
        <v>84</v>
      </c>
      <c r="HD10" s="62" t="s">
        <v>26</v>
      </c>
      <c r="HE10" s="60" t="s">
        <v>1</v>
      </c>
      <c r="HF10" s="61" t="s">
        <v>27</v>
      </c>
      <c r="HG10" s="61" t="s">
        <v>25</v>
      </c>
      <c r="HH10" s="61" t="s">
        <v>84</v>
      </c>
      <c r="HI10" s="62" t="s">
        <v>26</v>
      </c>
      <c r="HJ10" s="5" t="s">
        <v>110</v>
      </c>
      <c r="HK10" s="26" t="s">
        <v>27</v>
      </c>
      <c r="HL10" s="26" t="s">
        <v>25</v>
      </c>
      <c r="HM10" s="26" t="s">
        <v>84</v>
      </c>
      <c r="HN10" s="27" t="s">
        <v>26</v>
      </c>
      <c r="HO10" s="5" t="s">
        <v>18</v>
      </c>
      <c r="HP10" s="26" t="s">
        <v>27</v>
      </c>
      <c r="HQ10" s="26" t="s">
        <v>25</v>
      </c>
      <c r="HR10" s="26" t="s">
        <v>84</v>
      </c>
      <c r="HS10" s="27" t="s">
        <v>26</v>
      </c>
      <c r="HT10" s="60" t="s">
        <v>2</v>
      </c>
      <c r="HU10" s="61" t="s">
        <v>27</v>
      </c>
      <c r="HV10" s="61" t="s">
        <v>25</v>
      </c>
      <c r="HW10" s="61" t="s">
        <v>84</v>
      </c>
      <c r="HX10" s="62" t="s">
        <v>26</v>
      </c>
      <c r="HY10" s="60" t="s">
        <v>7</v>
      </c>
      <c r="HZ10" s="61" t="s">
        <v>27</v>
      </c>
      <c r="IA10" s="61" t="s">
        <v>25</v>
      </c>
      <c r="IB10" s="61" t="s">
        <v>84</v>
      </c>
      <c r="IC10" s="62" t="s">
        <v>26</v>
      </c>
      <c r="ID10" s="5" t="s">
        <v>91</v>
      </c>
      <c r="IE10" s="26" t="s">
        <v>27</v>
      </c>
      <c r="IF10" s="26" t="s">
        <v>25</v>
      </c>
      <c r="IG10" s="26" t="s">
        <v>84</v>
      </c>
      <c r="IH10" s="27" t="s">
        <v>26</v>
      </c>
      <c r="II10" s="5" t="s">
        <v>122</v>
      </c>
      <c r="IJ10" s="26" t="s">
        <v>27</v>
      </c>
      <c r="IK10" s="26" t="s">
        <v>25</v>
      </c>
      <c r="IL10" s="26" t="s">
        <v>84</v>
      </c>
      <c r="IM10" s="27" t="s">
        <v>26</v>
      </c>
    </row>
    <row r="11" spans="1:247" ht="15.75">
      <c r="A11" s="28" t="s">
        <v>87</v>
      </c>
      <c r="B11" s="28">
        <f>COUNTA(B12:B320)</f>
        <v>150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ht="15.75">
      <c r="A12" s="63"/>
      <c r="B12" s="6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15.75">
      <c r="A13" s="64">
        <v>3</v>
      </c>
      <c r="B13" s="64" t="s">
        <v>329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t="s">
        <v>330</v>
      </c>
      <c r="N13" s="17">
        <v>7</v>
      </c>
      <c r="O13" s="17">
        <v>9</v>
      </c>
      <c r="P13" s="53">
        <v>15</v>
      </c>
      <c r="Q13" s="13">
        <f>'[1]Группа 3'!V4</f>
        <v>4.285714285714286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ht="15.75">
      <c r="A14" s="64">
        <v>3</v>
      </c>
      <c r="B14" s="64" t="s">
        <v>331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N14" s="17"/>
      <c r="O14" s="17"/>
      <c r="P14" s="53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36" t="s">
        <v>141</v>
      </c>
      <c r="AC14" s="17">
        <v>13</v>
      </c>
      <c r="AD14" s="17">
        <v>16</v>
      </c>
      <c r="AE14" s="53">
        <v>24</v>
      </c>
      <c r="AF14" s="13">
        <f>'[1]Группа 3'!AF5</f>
        <v>4.230769230769231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ht="15.75">
      <c r="A15" s="64">
        <v>3</v>
      </c>
      <c r="B15" s="64" t="s">
        <v>332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17"/>
      <c r="O15" s="17"/>
      <c r="P15" s="53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36" t="s">
        <v>141</v>
      </c>
      <c r="AC15" s="17">
        <v>12</v>
      </c>
      <c r="AD15" s="17">
        <v>18</v>
      </c>
      <c r="AE15" s="53">
        <v>15</v>
      </c>
      <c r="AF15" s="13">
        <f>'[1]Группа 3'!AF6</f>
        <v>4.5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15.75">
      <c r="A16" s="64">
        <v>1</v>
      </c>
      <c r="B16" s="64" t="s">
        <v>227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9" t="s">
        <v>139</v>
      </c>
      <c r="N16" s="17">
        <v>21</v>
      </c>
      <c r="O16" s="17">
        <v>21</v>
      </c>
      <c r="P16" s="53">
        <v>1</v>
      </c>
      <c r="Q16" s="13">
        <f>'[1]Группа 1'!Q4</f>
        <v>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2" t="s">
        <v>228</v>
      </c>
      <c r="AC16" s="17">
        <v>7</v>
      </c>
      <c r="AD16" s="17">
        <v>12</v>
      </c>
      <c r="AE16" s="18">
        <v>0.59</v>
      </c>
      <c r="AF16" s="13">
        <f>'[1]Группа 1'!V4</f>
        <v>2.7142857142857144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5.75">
      <c r="A17" s="56">
        <v>1</v>
      </c>
      <c r="B17" s="56" t="s">
        <v>167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2" t="s">
        <v>38</v>
      </c>
      <c r="N17" s="17">
        <v>24</v>
      </c>
      <c r="O17" s="17">
        <v>27</v>
      </c>
      <c r="P17" s="53">
        <v>20</v>
      </c>
      <c r="Q17" s="13">
        <f>'[1]Группа 1'!Q5</f>
        <v>2.125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ht="15.75">
      <c r="A18" s="56">
        <v>2</v>
      </c>
      <c r="B18" s="56" t="s">
        <v>294</v>
      </c>
      <c r="C18" s="1"/>
      <c r="D18" s="1"/>
      <c r="E18" s="1"/>
      <c r="F18" s="1"/>
      <c r="G18" s="1"/>
      <c r="H18" s="29" t="s">
        <v>295</v>
      </c>
      <c r="I18" s="11">
        <v>2</v>
      </c>
      <c r="J18" s="11">
        <v>21</v>
      </c>
      <c r="K18" s="58">
        <v>109</v>
      </c>
      <c r="L18" s="16">
        <f>'[1]Группа 2'!L4</f>
        <v>14.6</v>
      </c>
      <c r="M18" s="12"/>
      <c r="N18" s="17"/>
      <c r="O18" s="17"/>
      <c r="P18" s="53"/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t="s">
        <v>296</v>
      </c>
      <c r="FR18" s="17">
        <v>20</v>
      </c>
      <c r="FS18" s="17">
        <v>28</v>
      </c>
      <c r="FT18" s="53">
        <v>27</v>
      </c>
      <c r="FU18" s="13">
        <f>'[1]Группа 2'!DH4</f>
        <v>3.4</v>
      </c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t="s">
        <v>296</v>
      </c>
      <c r="GQ18" s="17">
        <v>6</v>
      </c>
      <c r="GR18" s="17">
        <v>28</v>
      </c>
      <c r="GS18" s="53">
        <v>62</v>
      </c>
      <c r="GT18" s="13">
        <f>'[1]Группа 2'!CD4</f>
        <v>6.666666666666667</v>
      </c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t="s">
        <v>196</v>
      </c>
      <c r="HF18" s="17">
        <v>42</v>
      </c>
      <c r="HG18" s="17">
        <v>76</v>
      </c>
      <c r="HH18" s="53">
        <v>41</v>
      </c>
      <c r="HI18" s="13">
        <f>'[1]Группа 2'!CS4</f>
        <v>3.8095238095238093</v>
      </c>
      <c r="HJ18" s="1"/>
      <c r="HK18" s="1"/>
      <c r="HL18" s="1"/>
      <c r="HM18" s="1"/>
      <c r="HN18" s="1"/>
      <c r="HO18" t="s">
        <v>296</v>
      </c>
      <c r="HP18" s="17">
        <v>5</v>
      </c>
      <c r="HQ18" s="17">
        <v>28</v>
      </c>
      <c r="HR18" s="53">
        <v>71</v>
      </c>
      <c r="HS18" s="13">
        <f>'[1]Группа 2'!DC4</f>
        <v>7.6</v>
      </c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ht="15.75">
      <c r="A19" s="56">
        <v>2</v>
      </c>
      <c r="B19" s="56" t="s">
        <v>319</v>
      </c>
      <c r="C19" s="1"/>
      <c r="D19" s="1"/>
      <c r="E19" s="1"/>
      <c r="F19" s="1"/>
      <c r="G19" s="1"/>
      <c r="H19" s="29"/>
      <c r="I19" s="11"/>
      <c r="J19" s="11"/>
      <c r="K19" s="58"/>
      <c r="L19" s="16"/>
      <c r="M19" s="12"/>
      <c r="N19" s="17"/>
      <c r="O19" s="17"/>
      <c r="P19" s="53"/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R19" s="17"/>
      <c r="FS19" s="17"/>
      <c r="FT19" s="53"/>
      <c r="FU19" s="13"/>
      <c r="FV19" t="s">
        <v>34</v>
      </c>
      <c r="FW19" s="17">
        <v>56</v>
      </c>
      <c r="FX19" s="17">
        <v>60</v>
      </c>
      <c r="FY19" s="53">
        <v>12</v>
      </c>
      <c r="FZ19" s="13">
        <f>'[1]Группа 2'!BT5</f>
        <v>3.071428571428571</v>
      </c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t="s">
        <v>320</v>
      </c>
      <c r="GQ19" s="17">
        <v>14</v>
      </c>
      <c r="GR19" s="17">
        <v>30</v>
      </c>
      <c r="GS19" s="53">
        <v>150</v>
      </c>
      <c r="GT19" s="13">
        <f>'[1]Группа 2'!CD5</f>
        <v>4.142857142857142</v>
      </c>
      <c r="GU19" s="1"/>
      <c r="GV19" s="1"/>
      <c r="GW19" s="1"/>
      <c r="GX19" s="1"/>
      <c r="GY19" s="1"/>
      <c r="GZ19" s="1"/>
      <c r="HA19" s="1"/>
      <c r="HB19" s="1"/>
      <c r="HC19" s="1"/>
      <c r="HD19" s="1"/>
      <c r="HF19" s="17"/>
      <c r="HG19" s="17"/>
      <c r="HH19" s="53"/>
      <c r="HI19" s="13"/>
      <c r="HJ19" s="1"/>
      <c r="HK19" s="1"/>
      <c r="HL19" s="1"/>
      <c r="HM19" s="1"/>
      <c r="HN19" s="1"/>
      <c r="HP19" s="17"/>
      <c r="HQ19" s="17"/>
      <c r="HR19" s="53"/>
      <c r="HS19" s="13"/>
      <c r="HT19" t="s">
        <v>34</v>
      </c>
      <c r="HU19" s="17">
        <v>38</v>
      </c>
      <c r="HV19" s="17">
        <v>60</v>
      </c>
      <c r="HW19" s="53">
        <v>57</v>
      </c>
      <c r="HX19" s="13">
        <f>'[1]Группа 2'!DM5</f>
        <v>3.5789473684210527</v>
      </c>
      <c r="HY19" t="s">
        <v>34</v>
      </c>
      <c r="HZ19" s="17">
        <v>5</v>
      </c>
      <c r="IA19" s="17">
        <v>60</v>
      </c>
      <c r="IB19" s="53">
        <v>278</v>
      </c>
      <c r="IC19" s="13">
        <f>'[1]Группа 2'!DR5</f>
        <v>14</v>
      </c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ht="15.75">
      <c r="A20" s="56">
        <v>3</v>
      </c>
      <c r="B20" s="56" t="s">
        <v>188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2"/>
      <c r="N20" s="17"/>
      <c r="O20" s="17"/>
      <c r="P20" s="53"/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t="s">
        <v>119</v>
      </c>
      <c r="FW20" s="17">
        <v>71</v>
      </c>
      <c r="FX20" s="17">
        <v>180</v>
      </c>
      <c r="FY20" s="53">
        <v>102</v>
      </c>
      <c r="FZ20" s="13">
        <f>'[1]Группа 3'!FF7</f>
        <v>5.535211267605634</v>
      </c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ht="15.75">
      <c r="A21" s="56">
        <v>2</v>
      </c>
      <c r="B21" s="56" t="s">
        <v>357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t="s">
        <v>119</v>
      </c>
      <c r="N21" s="17">
        <v>124</v>
      </c>
      <c r="O21" s="17">
        <v>127</v>
      </c>
      <c r="P21" s="53">
        <v>12</v>
      </c>
      <c r="Q21" s="13">
        <f>'[1]Группа 2'!Q6</f>
        <v>3.024193548387097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W21" s="17"/>
      <c r="FX21" s="17"/>
      <c r="FY21" s="53"/>
      <c r="FZ21" s="13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ht="15.75">
      <c r="A22" s="56">
        <v>2</v>
      </c>
      <c r="B22" s="56" t="s">
        <v>193</v>
      </c>
      <c r="C22" t="s">
        <v>194</v>
      </c>
      <c r="D22" s="17">
        <v>32</v>
      </c>
      <c r="E22" s="17">
        <v>137</v>
      </c>
      <c r="F22" s="53">
        <v>405</v>
      </c>
      <c r="G22" s="13">
        <f>'[1]Группа 2'!G7</f>
        <v>6.28125</v>
      </c>
      <c r="H22" s="1"/>
      <c r="I22" s="1"/>
      <c r="J22" s="1"/>
      <c r="K22" s="1"/>
      <c r="L22" s="1"/>
      <c r="M22" s="12"/>
      <c r="N22" s="17"/>
      <c r="O22" s="17"/>
      <c r="P22" s="53"/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W22" s="17"/>
      <c r="FX22" s="17"/>
      <c r="FY22" s="53"/>
      <c r="FZ22" s="13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ht="15.75">
      <c r="A23" s="56">
        <v>2</v>
      </c>
      <c r="B23" s="56" t="s">
        <v>297</v>
      </c>
      <c r="C23" t="s">
        <v>194</v>
      </c>
      <c r="D23" s="17">
        <v>44</v>
      </c>
      <c r="E23" s="17">
        <v>157</v>
      </c>
      <c r="F23" s="53">
        <v>347</v>
      </c>
      <c r="G23" s="13">
        <f>'[1]Группа 2'!G8</f>
        <v>5.568181818181818</v>
      </c>
      <c r="H23" s="1"/>
      <c r="I23" s="1"/>
      <c r="J23" s="1"/>
      <c r="K23" s="1"/>
      <c r="L23" s="1"/>
      <c r="M23" s="12"/>
      <c r="N23" s="17"/>
      <c r="O23" s="17"/>
      <c r="P23" s="53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W23" s="17"/>
      <c r="FX23" s="17"/>
      <c r="FY23" s="53"/>
      <c r="FZ23" s="13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t="s">
        <v>298</v>
      </c>
      <c r="GQ23" s="17">
        <v>41</v>
      </c>
      <c r="GR23" s="17">
        <v>92</v>
      </c>
      <c r="GS23" s="53">
        <v>145</v>
      </c>
      <c r="GT23" s="13">
        <f>'[1]Группа 2'!CD8</f>
        <v>4.2439024390243905</v>
      </c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ht="15.75">
      <c r="A24" s="56">
        <v>3</v>
      </c>
      <c r="B24" s="56" t="s">
        <v>405</v>
      </c>
      <c r="C24" t="s">
        <v>139</v>
      </c>
      <c r="D24" s="17">
        <v>85</v>
      </c>
      <c r="E24" s="17">
        <v>365</v>
      </c>
      <c r="F24" s="53">
        <v>295</v>
      </c>
      <c r="G24" s="13">
        <f>'[1]Группа 3'!L8</f>
        <v>7.294117647058823</v>
      </c>
      <c r="H24" s="1"/>
      <c r="I24" s="1"/>
      <c r="J24" s="1"/>
      <c r="K24" s="1"/>
      <c r="L24" s="1"/>
      <c r="M24" s="12"/>
      <c r="N24" s="17"/>
      <c r="O24" s="17"/>
      <c r="P24" s="53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W24" s="17"/>
      <c r="FX24" s="17"/>
      <c r="FY24" s="53"/>
      <c r="FZ24" s="13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t="s">
        <v>139</v>
      </c>
      <c r="GQ24" s="17">
        <v>249</v>
      </c>
      <c r="GR24" s="17">
        <v>365</v>
      </c>
      <c r="GS24" s="53">
        <v>101</v>
      </c>
      <c r="GT24" s="13">
        <f>'[1]Группа 3'!FU8</f>
        <v>4.4658634538152615</v>
      </c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t="s">
        <v>139</v>
      </c>
      <c r="HF24" s="17">
        <v>72</v>
      </c>
      <c r="HG24" s="17">
        <v>365</v>
      </c>
      <c r="HH24" s="53">
        <v>339</v>
      </c>
      <c r="HI24" s="13">
        <f>'[1]Группа 3'!GO8</f>
        <v>8.069444444444445</v>
      </c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ht="15.75">
      <c r="A25" s="56">
        <v>4</v>
      </c>
      <c r="B25" s="56" t="s">
        <v>395</v>
      </c>
      <c r="C25" t="s">
        <v>148</v>
      </c>
      <c r="D25" s="17">
        <v>66</v>
      </c>
      <c r="E25" s="17">
        <v>263</v>
      </c>
      <c r="F25" s="53">
        <v>400</v>
      </c>
      <c r="G25" s="13">
        <f>'[1]Группа 4'!G4</f>
        <v>7.984848484848484</v>
      </c>
      <c r="H25" s="1"/>
      <c r="I25" s="1"/>
      <c r="J25" s="1"/>
      <c r="K25" s="1"/>
      <c r="L25" s="1"/>
      <c r="M25" s="12"/>
      <c r="N25" s="17"/>
      <c r="O25" s="17"/>
      <c r="P25" s="53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W25" s="17"/>
      <c r="FX25" s="17"/>
      <c r="FY25" s="53"/>
      <c r="FZ25" s="13"/>
      <c r="GA25" t="s">
        <v>396</v>
      </c>
      <c r="GB25" s="17">
        <v>71</v>
      </c>
      <c r="GC25" s="17">
        <v>87</v>
      </c>
      <c r="GD25" s="55">
        <v>45</v>
      </c>
      <c r="GE25" s="65">
        <f>'[1]Группа 4'!BY4</f>
        <v>4.225352112676056</v>
      </c>
      <c r="GF25" s="1"/>
      <c r="GG25" s="1"/>
      <c r="GH25" s="1"/>
      <c r="GI25" s="1"/>
      <c r="GJ25" s="1"/>
      <c r="GK25" s="1"/>
      <c r="GL25" s="1"/>
      <c r="GM25" s="1"/>
      <c r="GN25" s="1"/>
      <c r="GO25" s="1"/>
      <c r="GQ25" s="17"/>
      <c r="GR25" s="17"/>
      <c r="GS25" s="53"/>
      <c r="GT25" s="13"/>
      <c r="GU25" s="1"/>
      <c r="GV25" s="1"/>
      <c r="GW25" s="1"/>
      <c r="GX25" s="1"/>
      <c r="GY25" s="1"/>
      <c r="GZ25" t="s">
        <v>397</v>
      </c>
      <c r="HA25" s="17">
        <v>71</v>
      </c>
      <c r="HB25" s="17">
        <v>87</v>
      </c>
      <c r="HC25" s="55">
        <v>112</v>
      </c>
      <c r="HD25" s="65">
        <f>'[1]Группа 4'!CN4</f>
        <v>4.225352112676056</v>
      </c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ht="15.75">
      <c r="A26" s="56">
        <v>2</v>
      </c>
      <c r="B26" s="56" t="s">
        <v>226</v>
      </c>
      <c r="D26" s="17"/>
      <c r="E26" s="17"/>
      <c r="F26" s="53"/>
      <c r="G26" s="13"/>
      <c r="H26" s="1"/>
      <c r="I26" s="1"/>
      <c r="J26" s="1"/>
      <c r="K26" s="1"/>
      <c r="L26" s="1"/>
      <c r="M26" s="12"/>
      <c r="N26" s="17"/>
      <c r="O26" s="17"/>
      <c r="P26" s="53"/>
      <c r="Q26" s="13"/>
      <c r="R26" t="s">
        <v>34</v>
      </c>
      <c r="S26" s="17">
        <v>20</v>
      </c>
      <c r="T26" s="17">
        <v>26</v>
      </c>
      <c r="U26" s="53">
        <v>22</v>
      </c>
      <c r="V26" s="13">
        <f>'[1]Группа 2'!V9</f>
        <v>3.3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t="s">
        <v>34</v>
      </c>
      <c r="BL26" s="17">
        <v>14</v>
      </c>
      <c r="BM26" s="17">
        <v>26</v>
      </c>
      <c r="BN26" s="53">
        <v>50</v>
      </c>
      <c r="BO26" s="13">
        <f>'[1]Группа 2'!AK9</f>
        <v>3.857142857142857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W26" s="17"/>
      <c r="FX26" s="17"/>
      <c r="FY26" s="53"/>
      <c r="FZ26" s="13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t="s">
        <v>34</v>
      </c>
      <c r="HA26" s="17">
        <v>5</v>
      </c>
      <c r="HB26" s="17">
        <v>26</v>
      </c>
      <c r="HC26" s="53">
        <v>167</v>
      </c>
      <c r="HD26" s="13">
        <f>'[1]Группа 2'!CN9</f>
        <v>7.2</v>
      </c>
      <c r="HE26" t="s">
        <v>34</v>
      </c>
      <c r="HF26" s="17">
        <v>12</v>
      </c>
      <c r="HG26" s="17">
        <v>26</v>
      </c>
      <c r="HH26" s="53">
        <v>35</v>
      </c>
      <c r="HI26" s="13">
        <f>'[1]Группа 2'!CS9</f>
        <v>4.166666666666666</v>
      </c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ht="15.75">
      <c r="A27" s="56">
        <v>1</v>
      </c>
      <c r="B27" s="56" t="s">
        <v>358</v>
      </c>
      <c r="C27" s="12" t="s">
        <v>239</v>
      </c>
      <c r="D27" s="17">
        <v>16</v>
      </c>
      <c r="E27" s="17">
        <v>20</v>
      </c>
      <c r="F27" s="53">
        <v>145</v>
      </c>
      <c r="G27" s="13">
        <f>'[1]Группа 1'!G6</f>
        <v>2.25</v>
      </c>
      <c r="H27" s="1"/>
      <c r="I27" s="1"/>
      <c r="J27" s="1"/>
      <c r="K27" s="1"/>
      <c r="L27" s="1"/>
      <c r="M27" s="12"/>
      <c r="N27" s="17"/>
      <c r="O27" s="17"/>
      <c r="P27" s="53"/>
      <c r="Q27" s="13"/>
      <c r="S27" s="17"/>
      <c r="T27" s="17"/>
      <c r="U27" s="53"/>
      <c r="V27" s="13"/>
      <c r="W27" s="1"/>
      <c r="X27" s="1"/>
      <c r="Y27" s="1"/>
      <c r="Z27" s="1"/>
      <c r="AA27" s="1"/>
      <c r="AB27" s="12" t="s">
        <v>240</v>
      </c>
      <c r="AC27" s="17">
        <v>6</v>
      </c>
      <c r="AD27" s="17">
        <v>17</v>
      </c>
      <c r="AE27" s="53">
        <v>149</v>
      </c>
      <c r="AF27" s="13">
        <f>'[1]Группа 1'!V6</f>
        <v>3.8333333333333335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L27" s="17"/>
      <c r="BM27" s="17"/>
      <c r="BN27" s="53"/>
      <c r="BO27" s="13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W27" s="17"/>
      <c r="FX27" s="17"/>
      <c r="FY27" s="53"/>
      <c r="FZ27" s="13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HA27" s="17"/>
      <c r="HB27" s="17"/>
      <c r="HC27" s="53"/>
      <c r="HD27" s="13"/>
      <c r="HF27" s="17"/>
      <c r="HG27" s="17"/>
      <c r="HH27" s="53"/>
      <c r="HI27" s="13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ht="15.75">
      <c r="A28" s="56">
        <v>5</v>
      </c>
      <c r="B28" s="56" t="s">
        <v>253</v>
      </c>
      <c r="C28" t="s">
        <v>254</v>
      </c>
      <c r="D28" s="17">
        <v>13</v>
      </c>
      <c r="E28" s="17">
        <v>37</v>
      </c>
      <c r="F28" s="53">
        <v>232</v>
      </c>
      <c r="G28" s="13">
        <f>'[1]Группа 5'!L5</f>
        <v>7.846153846153847</v>
      </c>
      <c r="H28" s="29" t="s">
        <v>255</v>
      </c>
      <c r="I28" s="11">
        <v>2</v>
      </c>
      <c r="J28" s="11">
        <v>28</v>
      </c>
      <c r="K28" s="58">
        <v>426</v>
      </c>
      <c r="L28" s="16">
        <f>'[1]Группа 5'!Q5</f>
        <v>21.8</v>
      </c>
      <c r="M28" s="12"/>
      <c r="N28" s="17"/>
      <c r="O28" s="17"/>
      <c r="P28" s="53"/>
      <c r="Q28" s="13"/>
      <c r="S28" s="17"/>
      <c r="T28" s="17"/>
      <c r="U28" s="53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L28" s="17"/>
      <c r="BM28" s="17"/>
      <c r="BN28" s="53"/>
      <c r="BO28" s="13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36" t="s">
        <v>256</v>
      </c>
      <c r="FW28" s="17">
        <v>57</v>
      </c>
      <c r="FX28" s="17">
        <v>76</v>
      </c>
      <c r="FY28" s="53">
        <v>112</v>
      </c>
      <c r="FZ28" s="13">
        <f>'[1]Группа 5'!FF5</f>
        <v>6.333333333333333</v>
      </c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36" t="s">
        <v>257</v>
      </c>
      <c r="GQ28" s="17">
        <v>5</v>
      </c>
      <c r="GR28" s="17">
        <v>20</v>
      </c>
      <c r="GS28" s="53">
        <v>75</v>
      </c>
      <c r="GT28" s="13">
        <f>'[1]Группа 5'!FP5</f>
        <v>8</v>
      </c>
      <c r="GU28" s="29"/>
      <c r="GV28" s="11"/>
      <c r="GW28" s="11"/>
      <c r="GX28" s="58"/>
      <c r="GY28" s="16"/>
      <c r="GZ28" t="s">
        <v>362</v>
      </c>
      <c r="HA28" s="17">
        <v>9</v>
      </c>
      <c r="HB28" s="17">
        <v>12</v>
      </c>
      <c r="HC28" s="53">
        <v>180</v>
      </c>
      <c r="HD28" s="13">
        <f>'[1]Группа 5'!FZ5</f>
        <v>6.566666666666666</v>
      </c>
      <c r="HE28" s="36" t="s">
        <v>256</v>
      </c>
      <c r="HF28" s="17">
        <v>14</v>
      </c>
      <c r="HG28" s="17">
        <v>76</v>
      </c>
      <c r="HH28" s="53">
        <v>241</v>
      </c>
      <c r="HI28" s="13">
        <f>'[1]Группа 5'!GE5</f>
        <v>10.428571428571429</v>
      </c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29" t="s">
        <v>256</v>
      </c>
      <c r="HU28" s="11">
        <v>3</v>
      </c>
      <c r="HV28" s="11">
        <v>76</v>
      </c>
      <c r="HW28" s="58">
        <v>285</v>
      </c>
      <c r="HX28" s="16">
        <f>'[1]Группа 5'!GY30</f>
        <v>47.712820512820514</v>
      </c>
      <c r="HY28" s="1"/>
      <c r="HZ28" s="1"/>
      <c r="IA28" s="1"/>
      <c r="IB28" s="1"/>
      <c r="IC28" s="1"/>
      <c r="ID28" s="36" t="s">
        <v>256</v>
      </c>
      <c r="IE28" s="17">
        <v>38</v>
      </c>
      <c r="IF28" s="17">
        <v>76</v>
      </c>
      <c r="IG28" s="53">
        <v>123</v>
      </c>
      <c r="IH28" s="13">
        <f>'[1]Группа 5'!HI5</f>
        <v>7</v>
      </c>
      <c r="II28" s="1"/>
      <c r="IJ28" s="1"/>
      <c r="IK28" s="1"/>
      <c r="IL28" s="1"/>
      <c r="IM28" s="1"/>
    </row>
    <row r="29" spans="1:247" ht="15.75">
      <c r="A29" s="56">
        <v>5</v>
      </c>
      <c r="B29" s="56" t="s">
        <v>241</v>
      </c>
      <c r="D29" s="17"/>
      <c r="E29" s="17"/>
      <c r="F29" s="53"/>
      <c r="G29" s="13"/>
      <c r="H29" s="1"/>
      <c r="I29" s="1"/>
      <c r="J29" s="1"/>
      <c r="K29" s="1"/>
      <c r="L29" s="1"/>
      <c r="M29" s="12"/>
      <c r="N29" s="17"/>
      <c r="O29" s="17"/>
      <c r="P29" s="53"/>
      <c r="Q29" s="13"/>
      <c r="S29" s="17"/>
      <c r="T29" s="17"/>
      <c r="U29" s="53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L29" s="17"/>
      <c r="BM29" s="17"/>
      <c r="BN29" s="53"/>
      <c r="BO29" s="13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W29" s="17"/>
      <c r="FX29" s="17"/>
      <c r="FY29" s="53"/>
      <c r="FZ29" s="13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29" t="s">
        <v>242</v>
      </c>
      <c r="GQ29" s="11">
        <v>2</v>
      </c>
      <c r="GR29" s="11">
        <v>17</v>
      </c>
      <c r="GS29" s="58">
        <v>413</v>
      </c>
      <c r="GT29" s="16">
        <f>'[1]Группа 5'!FP6</f>
        <v>14.2</v>
      </c>
      <c r="GU29" s="1"/>
      <c r="GV29" s="1"/>
      <c r="GW29" s="1"/>
      <c r="GX29" s="1"/>
      <c r="GY29" s="1"/>
      <c r="HA29" s="17"/>
      <c r="HB29" s="17"/>
      <c r="HC29" s="53"/>
      <c r="HD29" s="13"/>
      <c r="HE29" t="s">
        <v>243</v>
      </c>
      <c r="HF29" s="17">
        <v>26</v>
      </c>
      <c r="HG29" s="17">
        <v>65</v>
      </c>
      <c r="HH29" s="53">
        <v>361</v>
      </c>
      <c r="HI29" s="13">
        <f>'[1]Группа 5'!GE6</f>
        <v>7.5</v>
      </c>
      <c r="HJ29" s="1"/>
      <c r="HK29" s="1"/>
      <c r="HL29" s="1"/>
      <c r="HM29" s="1"/>
      <c r="HN29" s="1"/>
      <c r="HO29" t="s">
        <v>242</v>
      </c>
      <c r="HP29" s="17">
        <v>5</v>
      </c>
      <c r="HQ29" s="17">
        <v>17</v>
      </c>
      <c r="HR29" s="53">
        <v>229</v>
      </c>
      <c r="HS29" s="13">
        <f>'[1]Группа 5'!GO6</f>
        <v>7.4</v>
      </c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ht="15.75">
      <c r="A30" s="56">
        <v>5</v>
      </c>
      <c r="B30" s="56" t="s">
        <v>270</v>
      </c>
      <c r="D30" s="17"/>
      <c r="E30" s="17"/>
      <c r="F30" s="53"/>
      <c r="G30" s="13"/>
      <c r="H30" s="1"/>
      <c r="I30" s="1"/>
      <c r="J30" s="1"/>
      <c r="K30" s="1"/>
      <c r="L30" s="1"/>
      <c r="M30" s="36" t="s">
        <v>256</v>
      </c>
      <c r="N30" s="17">
        <v>22</v>
      </c>
      <c r="O30" s="17">
        <v>30</v>
      </c>
      <c r="P30" s="53">
        <v>171</v>
      </c>
      <c r="Q30" s="13">
        <f>'[1]Группа 5'!V7</f>
        <v>6.363636363636363</v>
      </c>
      <c r="S30" s="17"/>
      <c r="T30" s="17"/>
      <c r="U30" s="53"/>
      <c r="V30" s="1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L30" s="17"/>
      <c r="BM30" s="17"/>
      <c r="BN30" s="53"/>
      <c r="BO30" s="13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36" t="s">
        <v>256</v>
      </c>
      <c r="FW30" s="17">
        <v>23</v>
      </c>
      <c r="FX30" s="17">
        <v>30</v>
      </c>
      <c r="FY30" s="53">
        <v>103</v>
      </c>
      <c r="FZ30" s="13">
        <f>'[1]Группа 5'!FF7</f>
        <v>6.304347826086957</v>
      </c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29"/>
      <c r="GQ30" s="11"/>
      <c r="GR30" s="11"/>
      <c r="GS30" s="58"/>
      <c r="GT30" s="16"/>
      <c r="GU30" s="1"/>
      <c r="GV30" s="1"/>
      <c r="GW30" s="1"/>
      <c r="GX30" s="1"/>
      <c r="GY30" s="1"/>
      <c r="HA30" s="17"/>
      <c r="HB30" s="17"/>
      <c r="HC30" s="53"/>
      <c r="HD30" s="13"/>
      <c r="HE30" s="36" t="s">
        <v>256</v>
      </c>
      <c r="HF30" s="17">
        <v>11</v>
      </c>
      <c r="HG30" s="17">
        <v>30</v>
      </c>
      <c r="HH30" s="53">
        <v>547</v>
      </c>
      <c r="HI30" s="13">
        <f>'[1]Группа 5'!GE7</f>
        <v>7.727272727272727</v>
      </c>
      <c r="HJ30" s="1"/>
      <c r="HK30" s="1"/>
      <c r="HL30" s="1"/>
      <c r="HM30" s="1"/>
      <c r="HN30" s="1"/>
      <c r="HP30" s="17"/>
      <c r="HQ30" s="17"/>
      <c r="HR30" s="53"/>
      <c r="HS30" s="13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15.75">
      <c r="A31" s="56">
        <v>5</v>
      </c>
      <c r="B31" s="56" t="s">
        <v>271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t="s">
        <v>34</v>
      </c>
      <c r="N31" s="17">
        <v>22</v>
      </c>
      <c r="O31" s="17">
        <v>43</v>
      </c>
      <c r="P31" s="53">
        <v>104</v>
      </c>
      <c r="Q31" s="13">
        <f>'[1]Группа 5'!V8</f>
        <v>6.954545454545455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t="s">
        <v>34</v>
      </c>
      <c r="FW31" s="17">
        <v>33</v>
      </c>
      <c r="FX31" s="17">
        <v>43</v>
      </c>
      <c r="FY31" s="53">
        <v>43</v>
      </c>
      <c r="FZ31" s="13">
        <f>'[1]Группа 5'!FF8</f>
        <v>6.303030303030303</v>
      </c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t="s">
        <v>34</v>
      </c>
      <c r="HF31" s="17">
        <v>11</v>
      </c>
      <c r="HG31" s="17">
        <v>43</v>
      </c>
      <c r="HH31" s="53">
        <v>284</v>
      </c>
      <c r="HI31" s="13">
        <f>'[1]Группа 5'!GE8</f>
        <v>8.90909090909091</v>
      </c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ht="15.75">
      <c r="A32" s="56">
        <v>5</v>
      </c>
      <c r="B32" s="56" t="s">
        <v>398</v>
      </c>
      <c r="C32" s="29" t="s">
        <v>399</v>
      </c>
      <c r="D32" s="11">
        <v>2</v>
      </c>
      <c r="E32" s="11">
        <v>5</v>
      </c>
      <c r="F32" s="58">
        <v>583</v>
      </c>
      <c r="G32" s="16">
        <f>'[1]Группа 5'!L9</f>
        <v>8</v>
      </c>
      <c r="H32" s="29" t="s">
        <v>400</v>
      </c>
      <c r="I32" s="11">
        <v>2</v>
      </c>
      <c r="J32" s="11">
        <v>4</v>
      </c>
      <c r="K32" s="58">
        <v>877</v>
      </c>
      <c r="L32" s="16">
        <f>'[1]Группа 5'!Q9</f>
        <v>7.4</v>
      </c>
      <c r="N32" s="17"/>
      <c r="O32" s="17"/>
      <c r="P32" s="53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W32" s="17"/>
      <c r="FX32" s="17"/>
      <c r="FY32" s="53"/>
      <c r="FZ32" s="13"/>
      <c r="GA32" s="29" t="s">
        <v>401</v>
      </c>
      <c r="GB32" s="11">
        <v>1</v>
      </c>
      <c r="GC32" s="11">
        <v>1</v>
      </c>
      <c r="GD32" s="58">
        <v>151</v>
      </c>
      <c r="GE32" s="16">
        <f>'[1]Группа 5'!FK9</f>
        <v>5.3</v>
      </c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36" t="s">
        <v>402</v>
      </c>
      <c r="HF32" s="17">
        <v>11</v>
      </c>
      <c r="HG32" s="17">
        <v>20</v>
      </c>
      <c r="HH32" s="53">
        <v>321</v>
      </c>
      <c r="HI32" s="13">
        <f>'[1]Группа 5'!GE9</f>
        <v>6.818181818181818</v>
      </c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t="s">
        <v>403</v>
      </c>
      <c r="HU32" s="17">
        <v>5</v>
      </c>
      <c r="HV32" s="17">
        <v>5</v>
      </c>
      <c r="HW32" s="53">
        <v>41</v>
      </c>
      <c r="HX32" s="13">
        <f>'[1]Группа 5'!GY9</f>
        <v>5</v>
      </c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ht="15.75">
      <c r="A33" s="56">
        <v>5</v>
      </c>
      <c r="B33" s="56" t="s">
        <v>415</v>
      </c>
      <c r="C33" s="29"/>
      <c r="D33" s="11"/>
      <c r="E33" s="11"/>
      <c r="F33" s="58"/>
      <c r="G33" s="16"/>
      <c r="H33" s="29"/>
      <c r="I33" s="11"/>
      <c r="J33" s="11"/>
      <c r="K33" s="58"/>
      <c r="L33" s="16"/>
      <c r="N33" s="17"/>
      <c r="O33" s="17"/>
      <c r="P33" s="53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t="s">
        <v>255</v>
      </c>
      <c r="FM33" s="17">
        <v>9</v>
      </c>
      <c r="FN33" s="17">
        <v>15</v>
      </c>
      <c r="FO33" s="53">
        <v>98</v>
      </c>
      <c r="FP33" s="13">
        <f>'[1]Группа 5'!FA10</f>
        <v>6.666666666666667</v>
      </c>
      <c r="FQ33" s="1"/>
      <c r="FR33" s="1"/>
      <c r="FS33" s="1"/>
      <c r="FT33" s="1"/>
      <c r="FU33" s="1"/>
      <c r="FW33" s="17"/>
      <c r="FX33" s="17"/>
      <c r="FY33" s="53"/>
      <c r="FZ33" s="13"/>
      <c r="GA33" s="29"/>
      <c r="GB33" s="11"/>
      <c r="GC33" s="11"/>
      <c r="GD33" s="58"/>
      <c r="GE33" s="16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29" t="s">
        <v>416</v>
      </c>
      <c r="GQ33" s="11">
        <v>2</v>
      </c>
      <c r="GR33" s="11">
        <v>14</v>
      </c>
      <c r="GS33" s="58">
        <v>551</v>
      </c>
      <c r="GT33" s="16">
        <f>'[1]Группа 5'!FP10</f>
        <v>13.4</v>
      </c>
      <c r="GU33" t="s">
        <v>90</v>
      </c>
      <c r="GV33" s="17">
        <v>9</v>
      </c>
      <c r="GW33" s="17">
        <v>15</v>
      </c>
      <c r="GX33" s="53">
        <v>98</v>
      </c>
      <c r="GY33" s="13">
        <f>'[1]Группа 5'!FU10</f>
        <v>6.666666666666667</v>
      </c>
      <c r="GZ33" s="1"/>
      <c r="HA33" s="1"/>
      <c r="HB33" s="1"/>
      <c r="HC33" s="1"/>
      <c r="HD33" s="1"/>
      <c r="HE33" s="36" t="s">
        <v>417</v>
      </c>
      <c r="HF33" s="17">
        <v>14</v>
      </c>
      <c r="HG33" s="17">
        <v>35</v>
      </c>
      <c r="HH33" s="53">
        <v>263</v>
      </c>
      <c r="HI33" s="13">
        <f>'[1]Группа 5'!GE10</f>
        <v>7.5</v>
      </c>
      <c r="HJ33" s="1"/>
      <c r="HK33" s="1"/>
      <c r="HL33" s="1"/>
      <c r="HM33" s="1"/>
      <c r="HN33" s="1"/>
      <c r="HO33" s="1"/>
      <c r="HP33" s="1"/>
      <c r="HQ33" s="1"/>
      <c r="HR33" s="1"/>
      <c r="HS33" s="1"/>
      <c r="HU33" s="17"/>
      <c r="HV33" s="17"/>
      <c r="HW33" s="53"/>
      <c r="HX33" s="13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75">
      <c r="A34" s="56">
        <v>3</v>
      </c>
      <c r="B34" s="56" t="s">
        <v>202</v>
      </c>
      <c r="C34" s="1"/>
      <c r="D34" s="1"/>
      <c r="E34" s="1"/>
      <c r="F34" s="1"/>
      <c r="G34" s="1"/>
      <c r="H34" s="1"/>
      <c r="I34" s="1"/>
      <c r="J34" s="1"/>
      <c r="K34" s="1"/>
      <c r="L34" s="1"/>
      <c r="N34" s="17"/>
      <c r="O34" s="17"/>
      <c r="P34" s="53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W34" s="17"/>
      <c r="FX34" s="17"/>
      <c r="FY34" s="53"/>
      <c r="FZ34" s="13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t="s">
        <v>203</v>
      </c>
      <c r="GQ34" s="17">
        <v>8</v>
      </c>
      <c r="GR34" s="17">
        <v>113</v>
      </c>
      <c r="GS34" s="53">
        <v>202</v>
      </c>
      <c r="GT34" s="13">
        <f>'[1]Группа 3'!FU9</f>
        <v>17.125</v>
      </c>
      <c r="GU34" s="1"/>
      <c r="GV34" s="1"/>
      <c r="GW34" s="1"/>
      <c r="GX34" s="1"/>
      <c r="GY34" s="1"/>
      <c r="GZ34" t="s">
        <v>204</v>
      </c>
      <c r="HA34" s="17">
        <v>16</v>
      </c>
      <c r="HB34" s="17">
        <v>106</v>
      </c>
      <c r="HC34" s="53">
        <v>107</v>
      </c>
      <c r="HD34" s="13">
        <f>'[1]Группа 3'!GE9</f>
        <v>9.625</v>
      </c>
      <c r="HF34" s="17"/>
      <c r="HG34" s="17"/>
      <c r="HH34" s="53"/>
      <c r="HI34" s="13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75">
      <c r="A35" s="56">
        <v>4</v>
      </c>
      <c r="B35" s="56" t="s">
        <v>173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2"/>
      <c r="N35" s="17"/>
      <c r="O35" s="17"/>
      <c r="P35" s="53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t="s">
        <v>174</v>
      </c>
      <c r="HF35" s="17">
        <v>95</v>
      </c>
      <c r="HG35" s="17">
        <v>132</v>
      </c>
      <c r="HH35" s="1"/>
      <c r="HI35" s="13">
        <f>'[1]Группа 4'!CS5</f>
        <v>5.389473684210526</v>
      </c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75">
      <c r="A36" s="56">
        <v>4</v>
      </c>
      <c r="B36" s="56" t="s">
        <v>175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2"/>
      <c r="N36" s="17"/>
      <c r="O36" s="17"/>
      <c r="P36" s="53"/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t="s">
        <v>176</v>
      </c>
      <c r="HF36" s="17">
        <v>116</v>
      </c>
      <c r="HG36" s="17">
        <v>147</v>
      </c>
      <c r="HH36" s="1"/>
      <c r="HI36" s="13">
        <f>'[1]Группа 4'!CS6</f>
        <v>5.267241379310345</v>
      </c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75">
      <c r="A37" s="56">
        <v>2</v>
      </c>
      <c r="B37" s="56" t="s">
        <v>170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t="s">
        <v>166</v>
      </c>
      <c r="N37" s="17">
        <v>257</v>
      </c>
      <c r="O37" s="17">
        <v>288</v>
      </c>
      <c r="P37" s="53">
        <v>29</v>
      </c>
      <c r="Q37" s="13">
        <f>'[1]Группа 2'!Q10</f>
        <v>3.1206225680933852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75">
      <c r="A38" s="56">
        <v>2</v>
      </c>
      <c r="B38" s="56" t="s">
        <v>171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t="s">
        <v>166</v>
      </c>
      <c r="N38" s="17">
        <v>138</v>
      </c>
      <c r="O38" s="17">
        <v>215</v>
      </c>
      <c r="P38" s="53">
        <v>101</v>
      </c>
      <c r="Q38" s="13">
        <f>'[1]Группа 2'!Q11</f>
        <v>3.557971014492754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75">
      <c r="A39" s="56">
        <v>3</v>
      </c>
      <c r="B39" s="56" t="s">
        <v>321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t="s">
        <v>322</v>
      </c>
      <c r="N39" s="17">
        <v>252</v>
      </c>
      <c r="O39" s="17">
        <v>389</v>
      </c>
      <c r="P39" s="53">
        <v>106</v>
      </c>
      <c r="Q39" s="13">
        <f>'[1]Группа 3'!V10</f>
        <v>4.5436507936507935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t="s">
        <v>322</v>
      </c>
      <c r="FW39" s="17">
        <v>281</v>
      </c>
      <c r="FX39" s="17">
        <v>389</v>
      </c>
      <c r="FY39" s="53">
        <v>105</v>
      </c>
      <c r="FZ39" s="13">
        <f>'[1]Группа 3'!FF10</f>
        <v>4.384341637010676</v>
      </c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75">
      <c r="A40" s="56">
        <v>3</v>
      </c>
      <c r="B40" s="56" t="s">
        <v>276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N40" s="17"/>
      <c r="O40" s="17"/>
      <c r="P40" s="53"/>
      <c r="Q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t="s">
        <v>277</v>
      </c>
      <c r="FW40" s="17">
        <v>295</v>
      </c>
      <c r="FX40" s="17">
        <v>345</v>
      </c>
      <c r="FY40" s="53">
        <v>46</v>
      </c>
      <c r="FZ40" s="13">
        <f>'[1]Группа 3'!FF11</f>
        <v>4.169491525423728</v>
      </c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75">
      <c r="A41" s="52">
        <v>3</v>
      </c>
      <c r="B41" s="53" t="s">
        <v>123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t="s">
        <v>124</v>
      </c>
      <c r="N41" s="17">
        <v>78</v>
      </c>
      <c r="O41" s="17">
        <v>98</v>
      </c>
      <c r="P41" s="53">
        <v>98</v>
      </c>
      <c r="Q41" s="13">
        <f>'[1]Группа 3'!V12</f>
        <v>4.220930232558139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75">
      <c r="A42" s="52">
        <v>3</v>
      </c>
      <c r="B42" s="53" t="s">
        <v>177</v>
      </c>
      <c r="C42" s="1"/>
      <c r="D42" s="1"/>
      <c r="E42" s="1"/>
      <c r="F42" s="1"/>
      <c r="G42" s="1"/>
      <c r="H42" s="1"/>
      <c r="I42" s="1"/>
      <c r="J42" s="1"/>
      <c r="K42" s="1"/>
      <c r="L42" s="1"/>
      <c r="N42" s="17"/>
      <c r="O42" s="17"/>
      <c r="P42" s="53"/>
      <c r="Q42" s="1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t="s">
        <v>162</v>
      </c>
      <c r="HF42" s="17">
        <v>183</v>
      </c>
      <c r="HG42" s="17">
        <v>428</v>
      </c>
      <c r="HH42" s="53">
        <v>211</v>
      </c>
      <c r="HI42" s="13">
        <f>'[1]Группа 3'!GO13</f>
        <v>5.33879781420765</v>
      </c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75">
      <c r="A43" s="52">
        <v>3</v>
      </c>
      <c r="B43" s="53" t="s">
        <v>373</v>
      </c>
      <c r="C43" t="s">
        <v>374</v>
      </c>
      <c r="D43" s="17">
        <v>102</v>
      </c>
      <c r="E43" s="17">
        <v>418</v>
      </c>
      <c r="F43" s="53">
        <v>375</v>
      </c>
      <c r="G43" s="13">
        <f>'[1]Группа 3'!L46</f>
        <v>7.098039215686274</v>
      </c>
      <c r="H43" s="1"/>
      <c r="I43" s="1"/>
      <c r="J43" s="1"/>
      <c r="K43" s="1"/>
      <c r="L43" s="1"/>
      <c r="N43" s="17"/>
      <c r="O43" s="17"/>
      <c r="P43" s="53"/>
      <c r="Q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t="s">
        <v>374</v>
      </c>
      <c r="HF43" s="17">
        <v>172</v>
      </c>
      <c r="HG43" s="17">
        <v>418</v>
      </c>
      <c r="HH43" s="53">
        <v>238</v>
      </c>
      <c r="HI43" s="13">
        <f>'[1]Группа 3'!GO46</f>
        <v>5.430232558139535</v>
      </c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17" ht="14.25">
      <c r="A44" s="53">
        <v>2</v>
      </c>
      <c r="B44" s="53" t="s">
        <v>125</v>
      </c>
      <c r="M44" t="s">
        <v>126</v>
      </c>
      <c r="N44" s="17">
        <v>66</v>
      </c>
      <c r="O44" s="17">
        <v>87</v>
      </c>
      <c r="P44">
        <v>109</v>
      </c>
      <c r="Q44" s="12">
        <f>'[1]Группа 2'!Q15</f>
        <v>3.267605633802817</v>
      </c>
      <c r="AL44" t="s">
        <v>127</v>
      </c>
      <c r="AM44" s="17">
        <v>46</v>
      </c>
      <c r="AN44" s="17">
        <v>67</v>
      </c>
      <c r="AO44">
        <v>122</v>
      </c>
      <c r="AP44" s="12">
        <f>'[1]Группа 2'!AF15</f>
        <v>3.4468085106382977</v>
      </c>
      <c r="BK44" t="s">
        <v>127</v>
      </c>
      <c r="BL44" s="17">
        <v>34</v>
      </c>
      <c r="BM44" s="17">
        <v>67</v>
      </c>
      <c r="BN44">
        <v>165</v>
      </c>
      <c r="BO44" s="12">
        <f>'[1]Группа 2'!AK15</f>
        <v>4.193548387096774</v>
      </c>
      <c r="FW44" s="17"/>
      <c r="FX44" s="17"/>
      <c r="FZ44" s="12"/>
      <c r="HE44" t="s">
        <v>128</v>
      </c>
      <c r="HF44" s="17">
        <v>6</v>
      </c>
      <c r="HG44" s="17">
        <v>37</v>
      </c>
      <c r="HH44">
        <v>214</v>
      </c>
      <c r="HI44" s="12">
        <f>'[1]Группа 2'!CS15</f>
        <v>8.166666666666668</v>
      </c>
    </row>
    <row r="45" spans="1:217" ht="14.25">
      <c r="A45" s="53">
        <v>4</v>
      </c>
      <c r="B45" s="53" t="s">
        <v>299</v>
      </c>
      <c r="N45" s="17"/>
      <c r="O45" s="17"/>
      <c r="Q45" s="12"/>
      <c r="AM45" s="17"/>
      <c r="AN45" s="17"/>
      <c r="AP45" s="12"/>
      <c r="BL45" s="17"/>
      <c r="BM45" s="17"/>
      <c r="BO45" s="12"/>
      <c r="FW45" s="17"/>
      <c r="FX45" s="17"/>
      <c r="FZ45" s="12"/>
      <c r="HE45" t="s">
        <v>300</v>
      </c>
      <c r="HF45" s="17">
        <v>136</v>
      </c>
      <c r="HG45" s="17">
        <v>268</v>
      </c>
      <c r="HH45">
        <v>95</v>
      </c>
      <c r="HI45" s="12">
        <f>'[1]Группа 4'!CS7</f>
        <v>5.970588235294118</v>
      </c>
    </row>
    <row r="46" spans="1:217" ht="14.25">
      <c r="A46" s="53">
        <v>3</v>
      </c>
      <c r="B46" s="53" t="s">
        <v>178</v>
      </c>
      <c r="N46" s="17"/>
      <c r="O46" s="17"/>
      <c r="Q46" s="12"/>
      <c r="AM46" s="17"/>
      <c r="AN46" s="17"/>
      <c r="AP46" s="12"/>
      <c r="BL46" s="17"/>
      <c r="BM46" s="17"/>
      <c r="BO46" s="12"/>
      <c r="FW46" s="17"/>
      <c r="FX46" s="17"/>
      <c r="FZ46" s="12"/>
      <c r="GZ46" t="s">
        <v>179</v>
      </c>
      <c r="HA46" s="17">
        <v>11</v>
      </c>
      <c r="HB46" s="17">
        <v>22</v>
      </c>
      <c r="HC46">
        <v>53</v>
      </c>
      <c r="HD46" s="12">
        <f>'[1]Группа 3'!GE14</f>
        <v>4</v>
      </c>
      <c r="HF46" s="17"/>
      <c r="HG46" s="17"/>
      <c r="HI46" s="12"/>
    </row>
    <row r="47" spans="1:217" ht="14.25">
      <c r="A47" s="53">
        <v>3</v>
      </c>
      <c r="B47" s="53" t="s">
        <v>244</v>
      </c>
      <c r="M47" t="s">
        <v>245</v>
      </c>
      <c r="N47" s="17">
        <v>8</v>
      </c>
      <c r="O47" s="17">
        <v>10</v>
      </c>
      <c r="P47" s="53">
        <v>2</v>
      </c>
      <c r="Q47" s="12">
        <f>'[1]Группа 3'!V15</f>
        <v>4.25</v>
      </c>
      <c r="AM47" s="17"/>
      <c r="AN47" s="17"/>
      <c r="AP47" s="12"/>
      <c r="BL47" s="17"/>
      <c r="BM47" s="17"/>
      <c r="BO47" s="12"/>
      <c r="FW47" s="17"/>
      <c r="FX47" s="17"/>
      <c r="FZ47" s="12"/>
      <c r="HA47" s="17"/>
      <c r="HB47" s="17"/>
      <c r="HD47" s="12"/>
      <c r="HF47" s="17"/>
      <c r="HG47" s="17"/>
      <c r="HI47" s="12"/>
    </row>
    <row r="48" spans="1:217" ht="14.25">
      <c r="A48" s="53">
        <v>3</v>
      </c>
      <c r="B48" s="53" t="s">
        <v>337</v>
      </c>
      <c r="C48" t="s">
        <v>148</v>
      </c>
      <c r="D48" s="17">
        <v>63</v>
      </c>
      <c r="E48" s="17">
        <v>311</v>
      </c>
      <c r="F48">
        <v>199</v>
      </c>
      <c r="G48" s="12">
        <f>'[1]Группа 3'!L16</f>
        <v>7.936507936507937</v>
      </c>
      <c r="N48" s="17"/>
      <c r="O48" s="17"/>
      <c r="P48" s="53"/>
      <c r="Q48" s="12"/>
      <c r="AM48" s="17"/>
      <c r="AN48" s="17"/>
      <c r="AP48" s="12"/>
      <c r="BL48" s="17"/>
      <c r="BM48" s="17"/>
      <c r="BO48" s="12"/>
      <c r="FW48" s="17"/>
      <c r="FX48" s="17"/>
      <c r="FZ48" s="12"/>
      <c r="GP48" t="s">
        <v>146</v>
      </c>
      <c r="GQ48" s="17">
        <v>6</v>
      </c>
      <c r="GR48" s="17">
        <v>146</v>
      </c>
      <c r="GS48">
        <v>367</v>
      </c>
      <c r="GT48" s="12">
        <f>'[1]Группа 3'!FU16</f>
        <v>27.333333333333332</v>
      </c>
      <c r="HA48" s="17"/>
      <c r="HB48" s="17"/>
      <c r="HD48" s="12"/>
      <c r="HE48" t="s">
        <v>148</v>
      </c>
      <c r="HF48" s="17">
        <v>167</v>
      </c>
      <c r="HG48" s="17">
        <v>311</v>
      </c>
      <c r="HH48">
        <v>152</v>
      </c>
      <c r="HI48" s="12">
        <f>'[1]Группа 3'!GO16</f>
        <v>4.862275449101796</v>
      </c>
    </row>
    <row r="49" spans="1:232" ht="14.25">
      <c r="A49" s="53">
        <v>4</v>
      </c>
      <c r="B49" s="53" t="s">
        <v>195</v>
      </c>
      <c r="C49" t="s">
        <v>196</v>
      </c>
      <c r="D49" s="17">
        <v>35</v>
      </c>
      <c r="E49" s="17">
        <v>100</v>
      </c>
      <c r="F49">
        <v>397</v>
      </c>
      <c r="G49" s="12">
        <f>'[1]Группа 4'!G8</f>
        <v>6.857142857142858</v>
      </c>
      <c r="N49" s="17"/>
      <c r="O49" s="17"/>
      <c r="Q49" s="12"/>
      <c r="AM49" s="17"/>
      <c r="AN49" s="17"/>
      <c r="AP49" s="12"/>
      <c r="BL49" s="17"/>
      <c r="BM49" s="17"/>
      <c r="BO49" s="12"/>
      <c r="FW49" s="17"/>
      <c r="FX49" s="17"/>
      <c r="FZ49" s="12"/>
      <c r="HA49" s="17"/>
      <c r="HB49" s="17"/>
      <c r="HD49" s="12"/>
      <c r="HE49" t="s">
        <v>196</v>
      </c>
      <c r="HF49" s="17">
        <v>49</v>
      </c>
      <c r="HG49" s="17">
        <v>100</v>
      </c>
      <c r="HH49">
        <v>308</v>
      </c>
      <c r="HI49" s="12">
        <f>'[1]Группа 4'!CS8</f>
        <v>6.040816326530612</v>
      </c>
      <c r="HO49" t="s">
        <v>197</v>
      </c>
      <c r="HP49" s="17">
        <v>40</v>
      </c>
      <c r="HQ49" s="17">
        <v>82</v>
      </c>
      <c r="HR49">
        <v>256</v>
      </c>
      <c r="HS49" s="12">
        <f>'[1]Группа 4'!CX8</f>
        <v>6.05</v>
      </c>
      <c r="HT49" t="s">
        <v>196</v>
      </c>
      <c r="HU49" s="17">
        <v>57</v>
      </c>
      <c r="HV49" s="17">
        <v>100</v>
      </c>
      <c r="HW49">
        <v>255</v>
      </c>
      <c r="HX49" s="12">
        <f>'[1]Группа 4'!DH8</f>
        <v>5.754385964912281</v>
      </c>
    </row>
    <row r="50" spans="1:217" ht="14.25">
      <c r="A50" s="53">
        <v>4</v>
      </c>
      <c r="B50" s="53" t="s">
        <v>180</v>
      </c>
      <c r="C50" t="s">
        <v>181</v>
      </c>
      <c r="D50" s="17">
        <v>41</v>
      </c>
      <c r="E50" s="17">
        <v>102</v>
      </c>
      <c r="F50">
        <v>215</v>
      </c>
      <c r="G50" s="12">
        <f>'[1]Группа 4'!G9</f>
        <v>6.487804878048781</v>
      </c>
      <c r="N50" s="17"/>
      <c r="O50" s="17"/>
      <c r="Q50" s="12"/>
      <c r="AM50" s="17"/>
      <c r="AN50" s="17"/>
      <c r="AP50" s="12"/>
      <c r="BL50" s="17"/>
      <c r="BM50" s="17"/>
      <c r="BO50" s="12"/>
      <c r="FW50" s="17"/>
      <c r="FX50" s="17"/>
      <c r="FZ50" s="12"/>
      <c r="HE50" t="s">
        <v>182</v>
      </c>
      <c r="HF50" s="17">
        <v>77</v>
      </c>
      <c r="HG50" s="17">
        <v>220</v>
      </c>
      <c r="HH50">
        <v>110</v>
      </c>
      <c r="HI50" s="12">
        <f>'[1]Группа 4'!CS9</f>
        <v>6.857142857142858</v>
      </c>
    </row>
    <row r="51" spans="1:217" ht="14.25">
      <c r="A51" s="53">
        <v>3</v>
      </c>
      <c r="B51" s="53" t="s">
        <v>229</v>
      </c>
      <c r="C51" t="s">
        <v>67</v>
      </c>
      <c r="D51" s="17">
        <v>13</v>
      </c>
      <c r="E51" s="17">
        <v>17</v>
      </c>
      <c r="F51">
        <v>31</v>
      </c>
      <c r="G51" s="12">
        <f>'[1]Группа 3'!L17</f>
        <v>4.3076923076923075</v>
      </c>
      <c r="N51" s="17"/>
      <c r="O51" s="17"/>
      <c r="Q51" s="12"/>
      <c r="AM51" s="17"/>
      <c r="AN51" s="17"/>
      <c r="AP51" s="12"/>
      <c r="BL51" s="17"/>
      <c r="BM51" s="17"/>
      <c r="BO51" s="12"/>
      <c r="FW51" s="17"/>
      <c r="FX51" s="17"/>
      <c r="FZ51" s="12"/>
      <c r="HF51" s="17"/>
      <c r="HG51" s="17"/>
      <c r="HI51" s="12"/>
    </row>
    <row r="52" spans="1:217" ht="14.25">
      <c r="A52" s="53">
        <v>2</v>
      </c>
      <c r="B52" s="53" t="s">
        <v>236</v>
      </c>
      <c r="D52" s="17"/>
      <c r="E52" s="17"/>
      <c r="G52" s="12"/>
      <c r="M52" t="s">
        <v>76</v>
      </c>
      <c r="N52" s="17">
        <v>319</v>
      </c>
      <c r="O52" s="17">
        <v>363</v>
      </c>
      <c r="P52">
        <v>59</v>
      </c>
      <c r="Q52" s="12">
        <f>'[1]Группа 2'!Q12</f>
        <v>3.137931034482759</v>
      </c>
      <c r="AM52" s="17"/>
      <c r="AN52" s="17"/>
      <c r="AP52" s="12"/>
      <c r="BL52" s="17"/>
      <c r="BM52" s="17"/>
      <c r="BO52" s="12"/>
      <c r="FW52" s="17"/>
      <c r="FX52" s="17"/>
      <c r="FZ52" s="12"/>
      <c r="HF52" s="17"/>
      <c r="HG52" s="17"/>
      <c r="HI52" s="12"/>
    </row>
    <row r="53" spans="1:217" ht="14.25">
      <c r="A53" s="53">
        <v>3</v>
      </c>
      <c r="B53" s="53" t="s">
        <v>129</v>
      </c>
      <c r="C53" t="s">
        <v>130</v>
      </c>
      <c r="D53" s="17">
        <v>115</v>
      </c>
      <c r="E53" s="17">
        <v>459</v>
      </c>
      <c r="F53">
        <v>323</v>
      </c>
      <c r="G53" s="12">
        <f>'[1]Группа 3'!L18</f>
        <v>6.9913043478260875</v>
      </c>
      <c r="N53" s="17"/>
      <c r="O53" s="17"/>
      <c r="Q53" s="12"/>
      <c r="AM53" s="17"/>
      <c r="AN53" s="17"/>
      <c r="AP53" s="12"/>
      <c r="BL53" s="17"/>
      <c r="BM53" s="17"/>
      <c r="BO53" s="12"/>
      <c r="FV53" t="s">
        <v>130</v>
      </c>
      <c r="FW53" s="17">
        <v>380</v>
      </c>
      <c r="FX53" s="17">
        <v>459</v>
      </c>
      <c r="FY53">
        <v>57</v>
      </c>
      <c r="FZ53" s="12">
        <f>'[1]Группа 3'!FF18</f>
        <v>4.207894736842105</v>
      </c>
      <c r="GP53" t="s">
        <v>131</v>
      </c>
      <c r="GQ53" s="17">
        <v>71</v>
      </c>
      <c r="GR53" s="17">
        <v>180</v>
      </c>
      <c r="GS53">
        <v>131</v>
      </c>
      <c r="GT53" s="12">
        <f>'[1]Группа 3'!FU18</f>
        <v>5.535211267605634</v>
      </c>
      <c r="GZ53" t="s">
        <v>130</v>
      </c>
      <c r="HA53" s="17">
        <v>314</v>
      </c>
      <c r="HB53" s="17">
        <v>459</v>
      </c>
      <c r="HC53">
        <v>73</v>
      </c>
      <c r="HD53" s="12">
        <f>'[1]Группа 3'!GE18</f>
        <v>4.461783439490446</v>
      </c>
      <c r="HE53" t="s">
        <v>130</v>
      </c>
      <c r="HF53" s="17">
        <v>124</v>
      </c>
      <c r="HG53" s="17">
        <v>459</v>
      </c>
      <c r="HH53">
        <v>376</v>
      </c>
      <c r="HI53" s="12">
        <f>'[1]Группа 3'!GO18</f>
        <v>6.701612903225806</v>
      </c>
    </row>
    <row r="54" spans="1:217" ht="14.25">
      <c r="A54" s="53">
        <v>1</v>
      </c>
      <c r="B54" s="53" t="s">
        <v>172</v>
      </c>
      <c r="D54" s="17"/>
      <c r="E54" s="17"/>
      <c r="G54" s="12"/>
      <c r="M54" s="12" t="s">
        <v>139</v>
      </c>
      <c r="N54" s="17">
        <v>287</v>
      </c>
      <c r="O54" s="17">
        <v>409</v>
      </c>
      <c r="P54" s="53">
        <v>112</v>
      </c>
      <c r="Q54" s="12">
        <f>'[1]Группа 1'!Q7</f>
        <v>2.4250871080139373</v>
      </c>
      <c r="AM54" s="17"/>
      <c r="AN54" s="17"/>
      <c r="AP54" s="12"/>
      <c r="BL54" s="17"/>
      <c r="BM54" s="17"/>
      <c r="BO54" s="12"/>
      <c r="FW54" s="17"/>
      <c r="FX54" s="17"/>
      <c r="FZ54" s="12"/>
      <c r="GQ54" s="17"/>
      <c r="GR54" s="17"/>
      <c r="GT54" s="12"/>
      <c r="HA54" s="17"/>
      <c r="HB54" s="17"/>
      <c r="HD54" s="12"/>
      <c r="HF54" s="17"/>
      <c r="HG54" s="17"/>
      <c r="HI54" s="12"/>
    </row>
    <row r="55" spans="1:217" ht="14.25">
      <c r="A55" s="53">
        <v>4</v>
      </c>
      <c r="B55" s="53" t="s">
        <v>351</v>
      </c>
      <c r="C55" t="s">
        <v>352</v>
      </c>
      <c r="D55" s="17">
        <v>16</v>
      </c>
      <c r="E55" s="17">
        <v>42</v>
      </c>
      <c r="F55">
        <v>224</v>
      </c>
      <c r="G55" s="12">
        <f>'[1]Группа 4'!G10</f>
        <v>6.625</v>
      </c>
      <c r="M55" s="12"/>
      <c r="N55" s="17"/>
      <c r="O55" s="17"/>
      <c r="P55" s="53"/>
      <c r="Q55" s="12"/>
      <c r="AM55" s="17"/>
      <c r="AN55" s="17"/>
      <c r="AP55" s="12"/>
      <c r="BL55" s="17"/>
      <c r="BM55" s="17"/>
      <c r="BO55" s="12"/>
      <c r="FW55" s="17"/>
      <c r="FX55" s="17"/>
      <c r="FZ55" s="12"/>
      <c r="GQ55" s="17"/>
      <c r="GR55" s="17"/>
      <c r="GT55" s="12"/>
      <c r="HA55" s="17"/>
      <c r="HB55" s="17"/>
      <c r="HD55" s="12"/>
      <c r="HF55" s="17"/>
      <c r="HG55" s="17"/>
      <c r="HI55" s="12"/>
    </row>
    <row r="56" spans="1:217" ht="14.25">
      <c r="A56" s="53">
        <v>3</v>
      </c>
      <c r="B56" s="53" t="s">
        <v>191</v>
      </c>
      <c r="C56" t="s">
        <v>139</v>
      </c>
      <c r="D56" s="17">
        <v>307</v>
      </c>
      <c r="E56" s="17">
        <v>398</v>
      </c>
      <c r="F56">
        <v>52</v>
      </c>
      <c r="G56" s="12">
        <f>'[1]Группа 3'!L19</f>
        <v>4.296416938110749</v>
      </c>
      <c r="M56" t="s">
        <v>139</v>
      </c>
      <c r="N56" s="17">
        <v>269</v>
      </c>
      <c r="O56" s="17">
        <v>398</v>
      </c>
      <c r="P56" s="53">
        <v>51</v>
      </c>
      <c r="Q56" s="12">
        <f>'[1]Группа 3'!V19</f>
        <v>4.479553903345725</v>
      </c>
      <c r="AM56" s="17"/>
      <c r="AN56" s="17"/>
      <c r="AP56" s="12"/>
      <c r="BL56" s="17"/>
      <c r="BM56" s="17"/>
      <c r="BO56" s="12"/>
      <c r="FW56" s="17"/>
      <c r="FX56" s="17"/>
      <c r="FZ56" s="12"/>
      <c r="GQ56" s="17"/>
      <c r="GR56" s="17"/>
      <c r="GT56" s="12"/>
      <c r="HA56" s="17"/>
      <c r="HB56" s="17"/>
      <c r="HD56" s="12"/>
      <c r="HF56" s="17"/>
      <c r="HG56" s="17"/>
      <c r="HI56" s="12"/>
    </row>
    <row r="57" spans="1:237" ht="14.25">
      <c r="A57" s="53">
        <v>2</v>
      </c>
      <c r="B57" s="53" t="s">
        <v>317</v>
      </c>
      <c r="D57" s="17"/>
      <c r="E57" s="17"/>
      <c r="G57" s="12"/>
      <c r="N57" s="17"/>
      <c r="O57" s="17"/>
      <c r="P57" s="53"/>
      <c r="Q57" s="12"/>
      <c r="AM57" s="17"/>
      <c r="AN57" s="17"/>
      <c r="AP57" s="12"/>
      <c r="BK57" t="s">
        <v>34</v>
      </c>
      <c r="BL57" s="17">
        <v>9</v>
      </c>
      <c r="BM57" s="17">
        <v>36</v>
      </c>
      <c r="BN57">
        <v>24</v>
      </c>
      <c r="BO57" s="12">
        <f>'[1]Группа 2'!AK13</f>
        <v>6</v>
      </c>
      <c r="FW57" s="17"/>
      <c r="FX57" s="17"/>
      <c r="FZ57" s="12"/>
      <c r="GQ57" s="17"/>
      <c r="GR57" s="17"/>
      <c r="GT57" s="12"/>
      <c r="HA57" s="17"/>
      <c r="HB57" s="17"/>
      <c r="HD57" s="12"/>
      <c r="HE57" t="s">
        <v>34</v>
      </c>
      <c r="HF57" s="17">
        <v>34</v>
      </c>
      <c r="HG57" s="17">
        <v>36</v>
      </c>
      <c r="HH57">
        <v>5</v>
      </c>
      <c r="HI57" s="12">
        <f>'[1]Группа 2'!CS13</f>
        <v>3.0588235294117645</v>
      </c>
      <c r="HY57" t="s">
        <v>34</v>
      </c>
      <c r="HZ57" s="17">
        <v>25</v>
      </c>
      <c r="IA57" s="17">
        <v>36</v>
      </c>
      <c r="IB57">
        <v>14</v>
      </c>
      <c r="IC57" s="12">
        <f>'[1]Группа 2'!DR13</f>
        <v>3.44</v>
      </c>
    </row>
    <row r="58" spans="1:237" ht="14.25">
      <c r="A58" s="53">
        <v>3</v>
      </c>
      <c r="B58" s="53" t="s">
        <v>318</v>
      </c>
      <c r="C58" t="s">
        <v>148</v>
      </c>
      <c r="D58" s="17">
        <v>126</v>
      </c>
      <c r="E58" s="17">
        <v>227</v>
      </c>
      <c r="F58">
        <v>106</v>
      </c>
      <c r="G58" s="12">
        <f>'[1]Группа 3'!L21</f>
        <v>4.801587301587301</v>
      </c>
      <c r="N58" s="17"/>
      <c r="O58" s="17"/>
      <c r="P58" s="53"/>
      <c r="Q58" s="12"/>
      <c r="AM58" s="17"/>
      <c r="AN58" s="17"/>
      <c r="AP58" s="12"/>
      <c r="BL58" s="17"/>
      <c r="BM58" s="17"/>
      <c r="BO58" s="12"/>
      <c r="FW58" s="17"/>
      <c r="FX58" s="17"/>
      <c r="FZ58" s="12"/>
      <c r="GP58" t="s">
        <v>146</v>
      </c>
      <c r="GQ58" s="17">
        <v>9</v>
      </c>
      <c r="GR58" s="17">
        <v>155</v>
      </c>
      <c r="GS58">
        <v>414</v>
      </c>
      <c r="GT58" s="12">
        <f>'[1]Группа 3'!FU21</f>
        <v>20.22222222222222</v>
      </c>
      <c r="HA58" s="17"/>
      <c r="HB58" s="17"/>
      <c r="HD58" s="12"/>
      <c r="HE58" t="s">
        <v>148</v>
      </c>
      <c r="HF58" s="17">
        <v>193</v>
      </c>
      <c r="HG58" s="17">
        <v>227</v>
      </c>
      <c r="HH58">
        <v>33</v>
      </c>
      <c r="HI58" s="12">
        <f>'[1]Группа 3'!GO21</f>
        <v>4.176165803108808</v>
      </c>
      <c r="HZ58" s="17"/>
      <c r="IA58" s="17"/>
      <c r="IC58" s="12"/>
    </row>
    <row r="59" spans="1:217" ht="14.25">
      <c r="A59" s="53">
        <v>3</v>
      </c>
      <c r="B59" s="53" t="s">
        <v>192</v>
      </c>
      <c r="D59" s="17"/>
      <c r="E59" s="17"/>
      <c r="G59" s="12"/>
      <c r="M59" t="s">
        <v>139</v>
      </c>
      <c r="N59" s="17">
        <v>32</v>
      </c>
      <c r="O59" s="17">
        <v>48</v>
      </c>
      <c r="P59" s="53">
        <v>97</v>
      </c>
      <c r="Q59" s="12">
        <f>'[1]Группа 3'!V22</f>
        <v>4.5</v>
      </c>
      <c r="AM59" s="17"/>
      <c r="AN59" s="17"/>
      <c r="AP59" s="12"/>
      <c r="BL59" s="17"/>
      <c r="BM59" s="17"/>
      <c r="BO59" s="12"/>
      <c r="FW59" s="17"/>
      <c r="FX59" s="17"/>
      <c r="FZ59" s="12"/>
      <c r="GQ59" s="17"/>
      <c r="GR59" s="17"/>
      <c r="GT59" s="12"/>
      <c r="HA59" s="17"/>
      <c r="HB59" s="17"/>
      <c r="HD59" s="12"/>
      <c r="HE59" t="s">
        <v>139</v>
      </c>
      <c r="HF59" s="17">
        <v>8</v>
      </c>
      <c r="HG59" s="17">
        <v>48</v>
      </c>
      <c r="HH59">
        <v>221</v>
      </c>
      <c r="HI59" s="12">
        <f>'[1]Группа 3'!GO22</f>
        <v>9</v>
      </c>
    </row>
    <row r="60" spans="1:217" ht="14.25">
      <c r="A60" s="53">
        <v>3</v>
      </c>
      <c r="B60" s="53" t="s">
        <v>323</v>
      </c>
      <c r="D60" s="17"/>
      <c r="E60" s="17"/>
      <c r="G60" s="12"/>
      <c r="N60" s="17"/>
      <c r="O60" s="17"/>
      <c r="P60" s="53"/>
      <c r="Q60" s="12"/>
      <c r="AB60" s="36" t="s">
        <v>141</v>
      </c>
      <c r="AC60" s="17">
        <v>12</v>
      </c>
      <c r="AD60" s="17">
        <v>40</v>
      </c>
      <c r="AE60">
        <v>83</v>
      </c>
      <c r="AF60" s="12">
        <f>'[1]Группа 3'!AF23</f>
        <v>6.333333333333334</v>
      </c>
      <c r="AM60" s="17"/>
      <c r="AN60" s="17"/>
      <c r="AP60" s="12"/>
      <c r="BL60" s="17"/>
      <c r="BM60" s="17"/>
      <c r="BO60" s="12"/>
      <c r="FW60" s="17"/>
      <c r="FX60" s="17"/>
      <c r="FZ60" s="12"/>
      <c r="GQ60" s="17"/>
      <c r="GR60" s="17"/>
      <c r="GT60" s="12"/>
      <c r="HA60" s="17"/>
      <c r="HB60" s="17"/>
      <c r="HD60" s="12"/>
      <c r="HF60" s="17"/>
      <c r="HG60" s="17"/>
      <c r="HI60" s="12"/>
    </row>
    <row r="61" spans="1:217" ht="14.25">
      <c r="A61" s="53">
        <v>3</v>
      </c>
      <c r="B61" s="53" t="s">
        <v>258</v>
      </c>
      <c r="C61" t="s">
        <v>139</v>
      </c>
      <c r="D61" s="17">
        <v>137</v>
      </c>
      <c r="E61" s="17">
        <v>298</v>
      </c>
      <c r="F61">
        <v>138</v>
      </c>
      <c r="G61" s="12">
        <f>'[1]Группа 3'!L24</f>
        <v>5.175182481751825</v>
      </c>
      <c r="H61" t="s">
        <v>259</v>
      </c>
      <c r="I61" s="17">
        <v>53</v>
      </c>
      <c r="J61" s="17">
        <v>145</v>
      </c>
      <c r="K61">
        <v>480</v>
      </c>
      <c r="L61" s="12">
        <f>'[1]Группа 3'!Q24</f>
        <v>5.735849056603774</v>
      </c>
      <c r="N61" s="17"/>
      <c r="O61" s="17"/>
      <c r="P61" s="53"/>
      <c r="Q61" s="12"/>
      <c r="AM61" s="17"/>
      <c r="AN61" s="17"/>
      <c r="AP61" s="12"/>
      <c r="BL61" s="17"/>
      <c r="BM61" s="17"/>
      <c r="BO61" s="12"/>
      <c r="FW61" s="17"/>
      <c r="FX61" s="17"/>
      <c r="FZ61" s="12"/>
      <c r="GQ61" s="17"/>
      <c r="GR61" s="17"/>
      <c r="GT61" s="12"/>
      <c r="HA61" s="17"/>
      <c r="HB61" s="17"/>
      <c r="HD61" s="12"/>
      <c r="HF61" s="17"/>
      <c r="HG61" s="17"/>
      <c r="HI61" s="12"/>
    </row>
    <row r="62" spans="1:217" ht="14.25">
      <c r="A62" s="53">
        <v>3</v>
      </c>
      <c r="B62" s="53" t="s">
        <v>132</v>
      </c>
      <c r="C62" t="s">
        <v>133</v>
      </c>
      <c r="D62" s="17">
        <v>94</v>
      </c>
      <c r="E62" s="17">
        <v>236</v>
      </c>
      <c r="F62">
        <v>275</v>
      </c>
      <c r="G62" s="12">
        <f>'[1]Группа 3'!L25</f>
        <v>5.51063829787234</v>
      </c>
      <c r="N62" s="17"/>
      <c r="O62" s="17"/>
      <c r="Q62" s="12"/>
      <c r="AM62" s="17"/>
      <c r="AN62" s="17"/>
      <c r="AP62" s="12"/>
      <c r="BL62" s="17"/>
      <c r="BM62" s="17"/>
      <c r="BO62" s="12"/>
      <c r="FW62" s="17"/>
      <c r="FX62" s="17"/>
      <c r="FZ62" s="12"/>
      <c r="GQ62" s="17"/>
      <c r="GR62" s="17"/>
      <c r="GT62" s="12"/>
      <c r="HA62" s="17"/>
      <c r="HB62" s="17"/>
      <c r="HD62" s="12"/>
      <c r="HE62" t="s">
        <v>133</v>
      </c>
      <c r="HF62" s="17">
        <v>132</v>
      </c>
      <c r="HG62" s="17">
        <v>236</v>
      </c>
      <c r="HH62">
        <v>148</v>
      </c>
      <c r="HI62" s="12">
        <f>'[1]Группа 3'!GO25</f>
        <v>4.787878787878788</v>
      </c>
    </row>
    <row r="63" spans="1:217" ht="14.25">
      <c r="A63" s="53">
        <v>5</v>
      </c>
      <c r="B63" s="53" t="s">
        <v>152</v>
      </c>
      <c r="C63" t="s">
        <v>153</v>
      </c>
      <c r="D63" s="17">
        <v>48</v>
      </c>
      <c r="E63" s="17">
        <v>124</v>
      </c>
      <c r="F63">
        <v>511</v>
      </c>
      <c r="G63" s="12">
        <f>'[1]Группа 5'!L11</f>
        <v>7.583333333333334</v>
      </c>
      <c r="N63" s="17"/>
      <c r="O63" s="17"/>
      <c r="Q63" s="12"/>
      <c r="AB63" t="s">
        <v>154</v>
      </c>
      <c r="AC63" s="17">
        <v>18</v>
      </c>
      <c r="AD63" s="17">
        <v>96</v>
      </c>
      <c r="AE63">
        <v>411</v>
      </c>
      <c r="AF63" s="12">
        <f>'[1]Группа 5'!AK11</f>
        <v>10.333333333333332</v>
      </c>
      <c r="AM63" s="17"/>
      <c r="AN63" s="17"/>
      <c r="AP63" s="12"/>
      <c r="BL63" s="17"/>
      <c r="BM63" s="17"/>
      <c r="BO63" s="12"/>
      <c r="FW63" s="17"/>
      <c r="FX63" s="17"/>
      <c r="FZ63" s="12"/>
      <c r="GP63" t="s">
        <v>154</v>
      </c>
      <c r="GQ63" s="17">
        <v>17</v>
      </c>
      <c r="GR63" s="17">
        <v>96</v>
      </c>
      <c r="GS63">
        <v>427</v>
      </c>
      <c r="GT63" s="12">
        <f>'[1]Группа 5'!FP11</f>
        <v>10.647058823529413</v>
      </c>
      <c r="HA63" s="17"/>
      <c r="HB63" s="17"/>
      <c r="HD63" s="12"/>
      <c r="HE63" t="s">
        <v>153</v>
      </c>
      <c r="HF63" s="17">
        <v>68</v>
      </c>
      <c r="HG63" s="17">
        <v>124</v>
      </c>
      <c r="HH63">
        <v>294</v>
      </c>
      <c r="HI63" s="12">
        <f>'[1]Группа 5'!GE30</f>
        <v>79.48690227078976</v>
      </c>
    </row>
    <row r="64" spans="1:242" ht="14.25">
      <c r="A64" s="53">
        <v>5</v>
      </c>
      <c r="B64" s="53" t="s">
        <v>353</v>
      </c>
      <c r="C64" t="s">
        <v>305</v>
      </c>
      <c r="D64" s="17">
        <v>70</v>
      </c>
      <c r="E64" s="17">
        <v>189</v>
      </c>
      <c r="F64">
        <v>506</v>
      </c>
      <c r="G64" s="12">
        <f>'[1]Группа 5'!L12</f>
        <v>7.7</v>
      </c>
      <c r="H64" t="s">
        <v>341</v>
      </c>
      <c r="I64" s="17">
        <v>8</v>
      </c>
      <c r="J64" s="17">
        <v>82</v>
      </c>
      <c r="K64">
        <v>1632</v>
      </c>
      <c r="L64" s="12">
        <f>'[1]Группа 5'!Q12</f>
        <v>15.25</v>
      </c>
      <c r="M64" t="s">
        <v>305</v>
      </c>
      <c r="N64" s="17">
        <v>189</v>
      </c>
      <c r="O64" s="17">
        <v>189</v>
      </c>
      <c r="P64">
        <v>5</v>
      </c>
      <c r="Q64" s="12">
        <f>'[1]Группа 5'!V12</f>
        <v>6</v>
      </c>
      <c r="AC64" s="17"/>
      <c r="AD64" s="17"/>
      <c r="AF64" s="12"/>
      <c r="AM64" s="17"/>
      <c r="AN64" s="17"/>
      <c r="AP64" s="12"/>
      <c r="BK64" t="s">
        <v>305</v>
      </c>
      <c r="BL64" s="17">
        <v>99</v>
      </c>
      <c r="BM64" s="17">
        <v>189</v>
      </c>
      <c r="BN64">
        <v>464</v>
      </c>
      <c r="BO64" s="12">
        <f>'[1]Группа 5'!BO12</f>
        <v>6.909090909090909</v>
      </c>
      <c r="DX64" t="s">
        <v>344</v>
      </c>
      <c r="DY64" s="17">
        <v>34</v>
      </c>
      <c r="DZ64" s="17">
        <v>35</v>
      </c>
      <c r="EA64">
        <v>107</v>
      </c>
      <c r="EB64" s="12">
        <f>'[1]Группа 5'!DR12</f>
        <v>5.029411764705882</v>
      </c>
      <c r="FQ64" t="s">
        <v>354</v>
      </c>
      <c r="FR64" s="17">
        <v>11</v>
      </c>
      <c r="FS64" s="17">
        <v>22</v>
      </c>
      <c r="FT64">
        <v>242</v>
      </c>
      <c r="FU64" s="12">
        <f>'[1]Группа 5'!GT12</f>
        <v>6</v>
      </c>
      <c r="FV64" t="s">
        <v>355</v>
      </c>
      <c r="FW64" s="17">
        <v>54</v>
      </c>
      <c r="FX64" s="17">
        <v>68</v>
      </c>
      <c r="FY64">
        <v>141</v>
      </c>
      <c r="FZ64" s="12">
        <f>'[1]Группа 5'!FF12</f>
        <v>6.2592592592592595</v>
      </c>
      <c r="GP64" t="s">
        <v>356</v>
      </c>
      <c r="GQ64" s="17">
        <v>13</v>
      </c>
      <c r="GR64" s="17">
        <v>108</v>
      </c>
      <c r="GS64">
        <v>677</v>
      </c>
      <c r="GT64" s="12">
        <f>'[1]Группа 5'!FP12</f>
        <v>13.307692307692308</v>
      </c>
      <c r="HA64" s="17"/>
      <c r="HB64" s="17"/>
      <c r="HD64" s="12"/>
      <c r="HE64" t="s">
        <v>305</v>
      </c>
      <c r="HF64" s="17">
        <v>69</v>
      </c>
      <c r="HG64" s="17">
        <v>189</v>
      </c>
      <c r="HH64">
        <v>529</v>
      </c>
      <c r="HI64" s="12">
        <f>'[1]Группа 5'!GE12</f>
        <v>7.739130434782609</v>
      </c>
      <c r="HO64" s="29" t="s">
        <v>355</v>
      </c>
      <c r="HP64" s="11">
        <v>3</v>
      </c>
      <c r="HQ64" s="11">
        <v>68</v>
      </c>
      <c r="HR64" s="29">
        <v>1275</v>
      </c>
      <c r="HS64" s="57">
        <f>'[1]Группа 5'!GO12</f>
        <v>28.933333333333337</v>
      </c>
      <c r="HT64" t="s">
        <v>305</v>
      </c>
      <c r="HU64" s="17">
        <v>39</v>
      </c>
      <c r="HV64" s="17">
        <v>189</v>
      </c>
      <c r="HW64">
        <v>847</v>
      </c>
      <c r="HX64" s="12">
        <f>'[1]Группа 5'!GY12</f>
        <v>9.846153846153847</v>
      </c>
      <c r="ID64" t="s">
        <v>305</v>
      </c>
      <c r="IE64" s="17">
        <v>75</v>
      </c>
      <c r="IF64" s="17">
        <v>189</v>
      </c>
      <c r="IG64">
        <v>755</v>
      </c>
      <c r="IH64" s="12">
        <f>'[1]Группа 5'!HI12</f>
        <v>7.52</v>
      </c>
    </row>
    <row r="65" spans="1:217" ht="14.25">
      <c r="A65" s="53">
        <v>1</v>
      </c>
      <c r="B65" s="53" t="s">
        <v>363</v>
      </c>
      <c r="C65" s="12" t="s">
        <v>301</v>
      </c>
      <c r="D65" s="17">
        <v>24</v>
      </c>
      <c r="E65" s="17">
        <v>42</v>
      </c>
      <c r="F65">
        <v>91</v>
      </c>
      <c r="G65" s="12">
        <f>'[1]Группа 1'!G8</f>
        <v>2.75</v>
      </c>
      <c r="N65" s="17"/>
      <c r="O65" s="17"/>
      <c r="Q65" s="12"/>
      <c r="AC65" s="17"/>
      <c r="AD65" s="17"/>
      <c r="AF65" s="12"/>
      <c r="AM65" s="17"/>
      <c r="AN65" s="17"/>
      <c r="AP65" s="12"/>
      <c r="BK65" s="12" t="s">
        <v>301</v>
      </c>
      <c r="BL65" s="17">
        <v>33</v>
      </c>
      <c r="BM65" s="17">
        <v>42</v>
      </c>
      <c r="BN65">
        <v>58</v>
      </c>
      <c r="BO65" s="12">
        <f>'[1]Группа 1'!BJ8</f>
        <v>2.2727272727272725</v>
      </c>
      <c r="FW65" s="17"/>
      <c r="FX65" s="17"/>
      <c r="FZ65" s="12"/>
      <c r="GQ65" s="17"/>
      <c r="GR65" s="17"/>
      <c r="GT65" s="12"/>
      <c r="HA65" s="17"/>
      <c r="HB65" s="17"/>
      <c r="HD65" s="12"/>
      <c r="HF65" s="17"/>
      <c r="HG65" s="17"/>
      <c r="HI65" s="12"/>
    </row>
    <row r="66" spans="1:217" ht="14.25">
      <c r="A66" s="53">
        <v>1</v>
      </c>
      <c r="B66" s="53" t="s">
        <v>364</v>
      </c>
      <c r="C66" s="12" t="s">
        <v>316</v>
      </c>
      <c r="D66" s="17">
        <v>32</v>
      </c>
      <c r="E66" s="17">
        <v>35</v>
      </c>
      <c r="F66">
        <v>24</v>
      </c>
      <c r="G66" s="12">
        <f>'[1]Группа 1'!G9</f>
        <v>2.09375</v>
      </c>
      <c r="N66" s="17"/>
      <c r="O66" s="17"/>
      <c r="Q66" s="12"/>
      <c r="AC66" s="17"/>
      <c r="AD66" s="17"/>
      <c r="AF66" s="12"/>
      <c r="AM66" s="17"/>
      <c r="AN66" s="17"/>
      <c r="AP66" s="12"/>
      <c r="BK66" s="12"/>
      <c r="BL66" s="17"/>
      <c r="BM66" s="17"/>
      <c r="BO66" s="12"/>
      <c r="FW66" s="17"/>
      <c r="FX66" s="17"/>
      <c r="FZ66" s="12"/>
      <c r="GQ66" s="17"/>
      <c r="GR66" s="17"/>
      <c r="GT66" s="12"/>
      <c r="HA66" s="17"/>
      <c r="HB66" s="17"/>
      <c r="HD66" s="12"/>
      <c r="HF66" s="17"/>
      <c r="HG66" s="17"/>
      <c r="HI66" s="12"/>
    </row>
    <row r="67" spans="1:217" ht="14.25">
      <c r="A67" s="53">
        <v>3</v>
      </c>
      <c r="B67" s="53" t="s">
        <v>338</v>
      </c>
      <c r="C67" s="12"/>
      <c r="D67" s="17"/>
      <c r="E67" s="17"/>
      <c r="G67" s="12"/>
      <c r="N67" s="17"/>
      <c r="O67" s="17"/>
      <c r="Q67" s="12"/>
      <c r="AC67" s="17"/>
      <c r="AD67" s="17"/>
      <c r="AF67" s="12"/>
      <c r="AM67" s="17"/>
      <c r="AN67" s="17"/>
      <c r="AP67" s="12"/>
      <c r="BK67" s="12"/>
      <c r="BL67" s="17"/>
      <c r="BM67" s="17"/>
      <c r="BO67" s="12"/>
      <c r="FW67" s="17"/>
      <c r="FX67" s="17"/>
      <c r="FZ67" s="12"/>
      <c r="GP67" t="s">
        <v>38</v>
      </c>
      <c r="GQ67" s="17">
        <v>208</v>
      </c>
      <c r="GR67" s="17">
        <v>371</v>
      </c>
      <c r="GS67">
        <v>72</v>
      </c>
      <c r="GT67" s="12">
        <f>'[1]Группа 3'!FU26</f>
        <v>4.783653846153847</v>
      </c>
      <c r="GZ67" t="s">
        <v>38</v>
      </c>
      <c r="HA67" s="17">
        <v>267</v>
      </c>
      <c r="HB67" s="17">
        <v>371</v>
      </c>
      <c r="HC67">
        <v>47</v>
      </c>
      <c r="HD67" s="12">
        <f>'[1]Группа 3'!GE26</f>
        <v>4.389513108614232</v>
      </c>
      <c r="HE67" t="s">
        <v>38</v>
      </c>
      <c r="HF67" s="17">
        <v>297</v>
      </c>
      <c r="HG67" s="17">
        <v>371</v>
      </c>
      <c r="HH67">
        <v>32</v>
      </c>
      <c r="HI67" s="12">
        <f>'[1]Группа 3'!GO26</f>
        <v>4.249158249158249</v>
      </c>
    </row>
    <row r="68" spans="1:217" ht="14.25">
      <c r="A68" s="53">
        <v>3</v>
      </c>
      <c r="B68" s="53" t="s">
        <v>339</v>
      </c>
      <c r="C68" s="12"/>
      <c r="D68" s="17"/>
      <c r="E68" s="17"/>
      <c r="G68" s="12"/>
      <c r="N68" s="17"/>
      <c r="O68" s="17"/>
      <c r="Q68" s="12"/>
      <c r="AC68" s="17"/>
      <c r="AD68" s="17"/>
      <c r="AF68" s="12"/>
      <c r="AM68" s="17"/>
      <c r="AN68" s="17"/>
      <c r="AP68" s="12"/>
      <c r="BK68" s="12"/>
      <c r="BL68" s="17"/>
      <c r="BM68" s="17"/>
      <c r="BO68" s="12"/>
      <c r="FW68" s="17"/>
      <c r="FX68" s="17"/>
      <c r="FZ68" s="12"/>
      <c r="GP68" t="s">
        <v>38</v>
      </c>
      <c r="GQ68" s="17">
        <v>82</v>
      </c>
      <c r="GR68" s="17">
        <v>241</v>
      </c>
      <c r="GS68">
        <v>109</v>
      </c>
      <c r="GT68" s="12">
        <f>'[1]Группа 3'!FU27</f>
        <v>5.939024390243903</v>
      </c>
      <c r="HA68" s="17"/>
      <c r="HB68" s="17"/>
      <c r="HD68" s="12"/>
      <c r="HF68" s="17"/>
      <c r="HG68" s="17"/>
      <c r="HI68" s="12"/>
    </row>
    <row r="69" spans="1:237" ht="14.25">
      <c r="A69" s="53">
        <v>3</v>
      </c>
      <c r="B69" s="53" t="s">
        <v>158</v>
      </c>
      <c r="D69" s="17"/>
      <c r="E69" s="17"/>
      <c r="G69" s="12"/>
      <c r="N69" s="17"/>
      <c r="O69" s="17"/>
      <c r="Q69" s="12"/>
      <c r="AC69" s="17"/>
      <c r="AD69" s="17"/>
      <c r="AF69" s="12"/>
      <c r="AM69" s="17"/>
      <c r="AN69" s="17"/>
      <c r="AP69" s="12"/>
      <c r="BL69" s="17"/>
      <c r="BM69" s="17"/>
      <c r="BO69" s="12"/>
      <c r="FW69" s="17"/>
      <c r="FX69" s="17"/>
      <c r="FZ69" s="12"/>
      <c r="GQ69" s="17"/>
      <c r="GR69" s="17"/>
      <c r="GT69" s="12"/>
      <c r="HA69" s="17"/>
      <c r="HB69" s="17"/>
      <c r="HD69" s="12"/>
      <c r="HF69" s="17"/>
      <c r="HG69" s="17"/>
      <c r="HI69" s="12"/>
      <c r="HY69" s="29" t="s">
        <v>74</v>
      </c>
      <c r="HZ69" s="11">
        <v>1</v>
      </c>
      <c r="IA69" s="11">
        <v>16</v>
      </c>
      <c r="IB69" s="29">
        <v>245</v>
      </c>
      <c r="IC69" s="57">
        <f>'[1]Группа 3'!HX44</f>
        <v>23.8</v>
      </c>
    </row>
    <row r="70" spans="1:217" ht="14.25">
      <c r="A70" s="53">
        <v>3</v>
      </c>
      <c r="B70" s="53" t="s">
        <v>134</v>
      </c>
      <c r="D70" s="17"/>
      <c r="E70" s="17"/>
      <c r="G70" s="12"/>
      <c r="M70" t="s">
        <v>119</v>
      </c>
      <c r="N70" s="17">
        <v>174</v>
      </c>
      <c r="O70" s="17">
        <v>177</v>
      </c>
      <c r="P70">
        <v>20</v>
      </c>
      <c r="Q70" s="12">
        <f>'[1]Группа 3'!V29</f>
        <v>4.017241379310345</v>
      </c>
      <c r="AM70" s="17"/>
      <c r="AN70" s="17"/>
      <c r="AP70" s="12"/>
      <c r="BL70" s="17"/>
      <c r="BM70" s="17"/>
      <c r="BO70" s="12"/>
      <c r="FV70" t="s">
        <v>119</v>
      </c>
      <c r="FW70" s="17">
        <v>107</v>
      </c>
      <c r="FX70" s="17">
        <v>177</v>
      </c>
      <c r="FY70">
        <v>131</v>
      </c>
      <c r="FZ70" s="12">
        <f>'[1]Группа 3'!FF29</f>
        <v>4.654205607476635</v>
      </c>
      <c r="GQ70" s="17"/>
      <c r="GR70" s="17"/>
      <c r="GT70" s="12"/>
      <c r="HA70" s="17"/>
      <c r="HB70" s="17"/>
      <c r="HD70" s="12"/>
      <c r="HF70" s="17"/>
      <c r="HG70" s="17"/>
      <c r="HI70" s="12"/>
    </row>
    <row r="71" spans="1:217" ht="14.25">
      <c r="A71" s="53">
        <v>3</v>
      </c>
      <c r="B71" s="53" t="s">
        <v>380</v>
      </c>
      <c r="C71" t="s">
        <v>381</v>
      </c>
      <c r="D71" s="17">
        <v>64</v>
      </c>
      <c r="E71" s="17">
        <v>302</v>
      </c>
      <c r="F71">
        <v>177</v>
      </c>
      <c r="G71" s="12">
        <f>'[1]Группа 3'!L30</f>
        <v>7.71875</v>
      </c>
      <c r="M71" t="s">
        <v>381</v>
      </c>
      <c r="N71" s="17">
        <v>185</v>
      </c>
      <c r="O71" s="17">
        <v>302</v>
      </c>
      <c r="P71">
        <v>74</v>
      </c>
      <c r="Q71" s="12">
        <f>'[1]Группа 3'!V30</f>
        <v>4.632432432432433</v>
      </c>
      <c r="AM71" s="17"/>
      <c r="AN71" s="17"/>
      <c r="AP71" s="12"/>
      <c r="BL71" s="17"/>
      <c r="BM71" s="17"/>
      <c r="BO71" s="12"/>
      <c r="FW71" s="17"/>
      <c r="FX71" s="17"/>
      <c r="FZ71" s="12"/>
      <c r="GQ71" s="17"/>
      <c r="GR71" s="17"/>
      <c r="GT71" s="12"/>
      <c r="HA71" s="17"/>
      <c r="HB71" s="17"/>
      <c r="HD71" s="12"/>
      <c r="HF71" s="17"/>
      <c r="HG71" s="17"/>
      <c r="HI71" s="12"/>
    </row>
    <row r="72" spans="1:217" ht="14.25">
      <c r="A72" s="53">
        <v>3</v>
      </c>
      <c r="B72" s="53" t="s">
        <v>135</v>
      </c>
      <c r="D72" s="17"/>
      <c r="E72" s="17"/>
      <c r="G72" s="12"/>
      <c r="M72" t="s">
        <v>74</v>
      </c>
      <c r="N72" s="17">
        <v>45</v>
      </c>
      <c r="O72" s="17">
        <v>59</v>
      </c>
      <c r="P72">
        <v>74</v>
      </c>
      <c r="Q72" s="12">
        <f>'[1]Группа 3'!V31</f>
        <v>4.2</v>
      </c>
      <c r="AM72" s="17"/>
      <c r="AN72" s="17"/>
      <c r="AP72" s="12"/>
      <c r="BL72" s="17"/>
      <c r="BM72" s="17"/>
      <c r="BO72" s="12"/>
      <c r="FV72" t="s">
        <v>136</v>
      </c>
      <c r="FW72" s="17">
        <v>61</v>
      </c>
      <c r="FX72" s="17">
        <v>104</v>
      </c>
      <c r="FY72">
        <v>220</v>
      </c>
      <c r="FZ72" s="12">
        <f>'[1]Группа 3'!FF31</f>
        <v>4.583333333333333</v>
      </c>
      <c r="GQ72" s="17"/>
      <c r="GR72" s="17"/>
      <c r="GT72" s="12"/>
      <c r="HA72" s="17"/>
      <c r="HB72" s="17"/>
      <c r="HD72" s="12"/>
      <c r="HE72" t="s">
        <v>137</v>
      </c>
      <c r="HF72" s="17">
        <v>103</v>
      </c>
      <c r="HG72" s="17">
        <v>348</v>
      </c>
      <c r="HH72">
        <v>266</v>
      </c>
      <c r="HI72" s="12">
        <f>'[1]Группа 3'!GO31</f>
        <v>5.947368421052632</v>
      </c>
    </row>
    <row r="73" spans="1:182" ht="14.25">
      <c r="A73" s="53">
        <v>3</v>
      </c>
      <c r="B73" s="53" t="s">
        <v>118</v>
      </c>
      <c r="M73" t="s">
        <v>119</v>
      </c>
      <c r="N73" s="17">
        <v>308</v>
      </c>
      <c r="O73" s="17">
        <v>323</v>
      </c>
      <c r="P73">
        <v>122</v>
      </c>
      <c r="Q73" s="12">
        <f>'[1]Группа 3'!V32</f>
        <v>4.048701298701299</v>
      </c>
      <c r="FV73" t="s">
        <v>119</v>
      </c>
      <c r="FW73" s="17">
        <v>146</v>
      </c>
      <c r="FX73" s="17">
        <v>323</v>
      </c>
      <c r="FY73">
        <v>18</v>
      </c>
      <c r="FZ73" s="12">
        <f>'[1]Группа 3'!FF32</f>
        <v>5.212328767123288</v>
      </c>
    </row>
    <row r="74" spans="1:202" ht="14.25">
      <c r="A74" s="53">
        <v>3</v>
      </c>
      <c r="B74" s="53" t="s">
        <v>208</v>
      </c>
      <c r="C74" t="s">
        <v>209</v>
      </c>
      <c r="D74" s="17">
        <v>39</v>
      </c>
      <c r="E74" s="17">
        <v>71</v>
      </c>
      <c r="F74">
        <v>174</v>
      </c>
      <c r="G74" s="12">
        <f>'[1]Группа 3'!L33</f>
        <v>4.82051282051282</v>
      </c>
      <c r="M74" t="s">
        <v>209</v>
      </c>
      <c r="N74" s="17">
        <v>69</v>
      </c>
      <c r="O74" s="17">
        <v>71</v>
      </c>
      <c r="P74">
        <v>69</v>
      </c>
      <c r="Q74" s="12">
        <f>'[1]Группа 3'!V33</f>
        <v>4.028985507246377</v>
      </c>
      <c r="DX74" t="s">
        <v>210</v>
      </c>
      <c r="DY74" s="17">
        <v>9</v>
      </c>
      <c r="DZ74" s="17">
        <v>9</v>
      </c>
      <c r="EA74">
        <v>69</v>
      </c>
      <c r="EB74" s="12">
        <f>'[1]Группа 3'!DM33</f>
        <v>4</v>
      </c>
      <c r="FV74" t="s">
        <v>209</v>
      </c>
      <c r="FW74" s="17">
        <v>35</v>
      </c>
      <c r="FX74" s="17">
        <v>71</v>
      </c>
      <c r="FY74">
        <v>168</v>
      </c>
      <c r="FZ74" s="12">
        <f>'[1]Группа 3'!FF33</f>
        <v>5.0285714285714285</v>
      </c>
      <c r="GP74" t="s">
        <v>209</v>
      </c>
      <c r="GQ74" s="17">
        <v>71</v>
      </c>
      <c r="GR74" s="17">
        <v>71</v>
      </c>
      <c r="GS74">
        <v>3</v>
      </c>
      <c r="GT74" s="12">
        <f>'[1]Группа 3'!FU33</f>
        <v>4</v>
      </c>
    </row>
    <row r="75" spans="1:232" ht="14.25">
      <c r="A75" s="53">
        <v>3</v>
      </c>
      <c r="B75" s="53" t="s">
        <v>285</v>
      </c>
      <c r="D75" s="17"/>
      <c r="E75" s="17"/>
      <c r="G75" s="12"/>
      <c r="M75" t="s">
        <v>286</v>
      </c>
      <c r="N75" s="17">
        <v>52</v>
      </c>
      <c r="O75" s="17">
        <v>53</v>
      </c>
      <c r="P75">
        <v>3</v>
      </c>
      <c r="Q75" s="12">
        <f>'[1]Группа 3'!V34</f>
        <v>4.019230769230769</v>
      </c>
      <c r="AB75" t="s">
        <v>286</v>
      </c>
      <c r="AC75" s="17">
        <v>27</v>
      </c>
      <c r="AD75" s="17">
        <v>53</v>
      </c>
      <c r="AE75">
        <v>15</v>
      </c>
      <c r="AF75" s="12">
        <f>'[1]Группа 3'!AF34</f>
        <v>4.962962962962963</v>
      </c>
      <c r="BP75" t="s">
        <v>287</v>
      </c>
      <c r="BQ75" s="17">
        <v>10</v>
      </c>
      <c r="BR75" s="17">
        <v>14</v>
      </c>
      <c r="BS75">
        <v>53</v>
      </c>
      <c r="BT75" s="12">
        <f>'[1]Группа 3'!CD34</f>
        <v>4.4</v>
      </c>
      <c r="DX75" t="s">
        <v>288</v>
      </c>
      <c r="DY75" s="17">
        <v>5</v>
      </c>
      <c r="DZ75" s="17">
        <v>8</v>
      </c>
      <c r="EA75">
        <v>14</v>
      </c>
      <c r="EB75" s="12">
        <f>'[1]Группа 3'!DM34</f>
        <v>4.6</v>
      </c>
      <c r="FQ75" t="s">
        <v>286</v>
      </c>
      <c r="FR75" s="17">
        <v>8</v>
      </c>
      <c r="FS75" s="17">
        <v>53</v>
      </c>
      <c r="FT75">
        <v>27</v>
      </c>
      <c r="FU75" s="12">
        <f>'[1]Группа 3'!GY34</f>
        <v>9.625</v>
      </c>
      <c r="FW75" s="17"/>
      <c r="FX75" s="17"/>
      <c r="FZ75" s="12"/>
      <c r="GQ75" s="17"/>
      <c r="GR75" s="17"/>
      <c r="GT75" s="12"/>
      <c r="HT75" t="s">
        <v>286</v>
      </c>
      <c r="HU75" s="17">
        <v>20</v>
      </c>
      <c r="HV75" s="17">
        <v>53</v>
      </c>
      <c r="HW75">
        <v>18</v>
      </c>
      <c r="HX75" s="12">
        <f>'[1]Группа 3'!HI34</f>
        <v>5.65</v>
      </c>
    </row>
    <row r="76" spans="1:232" ht="14.25">
      <c r="A76" s="53">
        <v>3</v>
      </c>
      <c r="B76" s="53" t="s">
        <v>375</v>
      </c>
      <c r="C76" s="29" t="s">
        <v>376</v>
      </c>
      <c r="D76" s="11">
        <v>2</v>
      </c>
      <c r="E76" s="11">
        <v>3</v>
      </c>
      <c r="F76" s="29">
        <v>252</v>
      </c>
      <c r="G76" s="57">
        <f>'[1]Группа 3'!L35</f>
        <v>4.8</v>
      </c>
      <c r="M76" s="29" t="s">
        <v>376</v>
      </c>
      <c r="N76" s="11">
        <v>3</v>
      </c>
      <c r="O76" s="11">
        <v>3</v>
      </c>
      <c r="P76" s="29">
        <v>85</v>
      </c>
      <c r="Q76" s="57">
        <f>'[1]Группа 3'!V35</f>
        <v>4.1</v>
      </c>
      <c r="AC76" s="17"/>
      <c r="AD76" s="17"/>
      <c r="AF76" s="12"/>
      <c r="BQ76" s="17"/>
      <c r="BR76" s="17"/>
      <c r="BT76" s="12"/>
      <c r="DX76" s="29" t="s">
        <v>377</v>
      </c>
      <c r="DY76" s="11">
        <v>1</v>
      </c>
      <c r="DZ76" s="11">
        <v>1</v>
      </c>
      <c r="EA76" s="29">
        <v>70</v>
      </c>
      <c r="EB76" s="57">
        <f>'[1]Группа 3'!DM35</f>
        <v>4.3</v>
      </c>
      <c r="FR76" s="17"/>
      <c r="FS76" s="17"/>
      <c r="FU76" s="12"/>
      <c r="FW76" s="17"/>
      <c r="FX76" s="17"/>
      <c r="FZ76" s="12"/>
      <c r="GQ76" s="17"/>
      <c r="GR76" s="17"/>
      <c r="GT76" s="12"/>
      <c r="HE76" s="29" t="s">
        <v>376</v>
      </c>
      <c r="HF76" s="11">
        <v>1</v>
      </c>
      <c r="HG76" s="11">
        <v>1</v>
      </c>
      <c r="HH76" s="29">
        <v>251</v>
      </c>
      <c r="HI76" s="57">
        <f>'[1]Группа 3'!GO35</f>
        <v>4.3</v>
      </c>
      <c r="HU76" s="17"/>
      <c r="HV76" s="17"/>
      <c r="HX76" s="12"/>
    </row>
    <row r="77" spans="1:232" ht="14.25">
      <c r="A77" s="53">
        <v>3</v>
      </c>
      <c r="B77" s="53" t="s">
        <v>413</v>
      </c>
      <c r="C77" t="s">
        <v>414</v>
      </c>
      <c r="D77" s="17">
        <v>51</v>
      </c>
      <c r="E77" s="17">
        <v>106</v>
      </c>
      <c r="F77" s="53">
        <v>150</v>
      </c>
      <c r="G77" s="13">
        <f>'[1]Группа 3'!L36</f>
        <v>5.078431372549019</v>
      </c>
      <c r="M77" s="29"/>
      <c r="N77" s="11"/>
      <c r="O77" s="11"/>
      <c r="P77" s="29"/>
      <c r="Q77" s="57"/>
      <c r="AC77" s="17"/>
      <c r="AD77" s="17"/>
      <c r="AF77" s="12"/>
      <c r="BQ77" s="17"/>
      <c r="BR77" s="17"/>
      <c r="BT77" s="12"/>
      <c r="DX77" s="29"/>
      <c r="DY77" s="11"/>
      <c r="DZ77" s="11"/>
      <c r="EA77" s="29"/>
      <c r="EB77" s="57"/>
      <c r="FR77" s="17"/>
      <c r="FS77" s="17"/>
      <c r="FU77" s="12"/>
      <c r="FW77" s="17"/>
      <c r="FX77" s="17"/>
      <c r="FZ77" s="12"/>
      <c r="GQ77" s="17"/>
      <c r="GR77" s="17"/>
      <c r="GT77" s="12"/>
      <c r="HE77" t="s">
        <v>139</v>
      </c>
      <c r="HF77" s="17">
        <v>63</v>
      </c>
      <c r="HG77" s="17">
        <v>266</v>
      </c>
      <c r="HH77" s="53">
        <v>195</v>
      </c>
      <c r="HI77" s="13">
        <f>'[1]Группа 3'!GO36</f>
        <v>7.222222222222222</v>
      </c>
      <c r="HU77" s="17"/>
      <c r="HV77" s="17"/>
      <c r="HX77" s="12"/>
    </row>
    <row r="78" spans="1:182" ht="14.25">
      <c r="A78" s="53">
        <v>2</v>
      </c>
      <c r="B78" s="54" t="s">
        <v>138</v>
      </c>
      <c r="M78" t="s">
        <v>139</v>
      </c>
      <c r="N78" s="17">
        <v>160</v>
      </c>
      <c r="O78" s="17">
        <v>240</v>
      </c>
      <c r="P78">
        <v>118</v>
      </c>
      <c r="Q78" s="12">
        <f>'[1]Группа 2'!Q16</f>
        <v>3.5</v>
      </c>
      <c r="FW78" s="17"/>
      <c r="FX78" s="17"/>
      <c r="FZ78" s="12"/>
    </row>
    <row r="79" spans="1:217" ht="14.25">
      <c r="A79" s="53">
        <v>2</v>
      </c>
      <c r="B79" s="54" t="s">
        <v>235</v>
      </c>
      <c r="C79" t="s">
        <v>139</v>
      </c>
      <c r="D79" s="17">
        <v>44</v>
      </c>
      <c r="E79" s="17">
        <v>250</v>
      </c>
      <c r="F79">
        <v>261</v>
      </c>
      <c r="G79" s="12">
        <f>'[1]Группа 2'!G17</f>
        <v>7.681818181818182</v>
      </c>
      <c r="N79" s="17"/>
      <c r="O79" s="17"/>
      <c r="Q79" s="12"/>
      <c r="FW79" s="17"/>
      <c r="FX79" s="17"/>
      <c r="FZ79" s="12"/>
      <c r="HE79" t="s">
        <v>139</v>
      </c>
      <c r="HF79" s="17">
        <v>76</v>
      </c>
      <c r="HG79" s="17">
        <v>250</v>
      </c>
      <c r="HH79">
        <v>170</v>
      </c>
      <c r="HI79" s="12">
        <f>'[1]Группа 2'!CS17</f>
        <v>5.289473684210526</v>
      </c>
    </row>
    <row r="80" spans="1:217" ht="14.25">
      <c r="A80" s="53">
        <v>3</v>
      </c>
      <c r="B80" s="54" t="s">
        <v>360</v>
      </c>
      <c r="D80" s="17"/>
      <c r="E80" s="17"/>
      <c r="G80" s="12"/>
      <c r="N80" s="17"/>
      <c r="O80" s="17"/>
      <c r="Q80" s="12"/>
      <c r="FW80" s="17"/>
      <c r="FX80" s="17"/>
      <c r="FZ80" s="12"/>
      <c r="GP80" s="29" t="s">
        <v>361</v>
      </c>
      <c r="GQ80" s="11">
        <v>3</v>
      </c>
      <c r="GR80" s="11">
        <v>4</v>
      </c>
      <c r="GS80" s="29">
        <v>201</v>
      </c>
      <c r="GT80" s="57">
        <f>'[1]Группа 3'!FU37</f>
        <v>3.466666666666667</v>
      </c>
      <c r="HF80" s="17"/>
      <c r="HG80" s="17"/>
      <c r="HI80" s="12"/>
    </row>
    <row r="81" spans="1:217" ht="14.25">
      <c r="A81" s="53">
        <v>3</v>
      </c>
      <c r="B81" s="54" t="s">
        <v>189</v>
      </c>
      <c r="M81" t="s">
        <v>34</v>
      </c>
      <c r="N81" s="17">
        <v>20</v>
      </c>
      <c r="O81" s="17">
        <v>29</v>
      </c>
      <c r="P81">
        <v>102</v>
      </c>
      <c r="Q81" s="12">
        <f>'[1]Группа 3'!V38</f>
        <v>4.45</v>
      </c>
      <c r="FW81" s="17"/>
      <c r="FX81" s="17"/>
      <c r="FZ81" s="12"/>
      <c r="HE81" t="s">
        <v>34</v>
      </c>
      <c r="HF81" s="17">
        <v>17</v>
      </c>
      <c r="HG81" s="17">
        <v>29</v>
      </c>
      <c r="HH81">
        <v>253</v>
      </c>
      <c r="HI81" s="12">
        <f>'[1]Группа 3'!GO38</f>
        <v>4.705882352941177</v>
      </c>
    </row>
    <row r="82" spans="1:182" ht="14.25">
      <c r="A82" s="53">
        <v>3</v>
      </c>
      <c r="B82" s="54" t="s">
        <v>183</v>
      </c>
      <c r="M82" t="s">
        <v>184</v>
      </c>
      <c r="N82" s="17">
        <v>185</v>
      </c>
      <c r="O82" s="17">
        <v>346</v>
      </c>
      <c r="P82">
        <v>108</v>
      </c>
      <c r="Q82" s="12">
        <f>'[1]Группа 3'!V39</f>
        <v>4.87027027027027</v>
      </c>
      <c r="FW82" s="17"/>
      <c r="FX82" s="17"/>
      <c r="FZ82" s="12"/>
    </row>
    <row r="83" spans="1:222" ht="14.25">
      <c r="A83" s="53">
        <v>3</v>
      </c>
      <c r="B83" s="54" t="s">
        <v>168</v>
      </c>
      <c r="N83" s="17"/>
      <c r="O83" s="17"/>
      <c r="Q83" s="12"/>
      <c r="FW83" s="17"/>
      <c r="FX83" s="17"/>
      <c r="FZ83" s="12"/>
      <c r="HJ83" t="s">
        <v>169</v>
      </c>
      <c r="HK83" s="17">
        <v>10</v>
      </c>
      <c r="HL83" s="17">
        <v>19</v>
      </c>
      <c r="HM83">
        <v>45</v>
      </c>
      <c r="HN83" s="12">
        <f>'[1]Группа 3'!GJ40</f>
        <v>4.9</v>
      </c>
    </row>
    <row r="84" spans="1:227" ht="14.25">
      <c r="A84" s="53">
        <v>1</v>
      </c>
      <c r="B84" s="54" t="s">
        <v>248</v>
      </c>
      <c r="N84" s="17"/>
      <c r="O84" s="17"/>
      <c r="Q84" s="12"/>
      <c r="FW84" s="17"/>
      <c r="FX84" s="17"/>
      <c r="FZ84" s="12"/>
      <c r="HK84" s="17"/>
      <c r="HL84" s="17"/>
      <c r="HN84" s="12"/>
      <c r="HO84" s="12" t="s">
        <v>249</v>
      </c>
      <c r="HP84" s="17">
        <v>5</v>
      </c>
      <c r="HQ84" s="17">
        <v>15</v>
      </c>
      <c r="HR84">
        <v>77</v>
      </c>
      <c r="HS84" s="12">
        <f>'[1]Группа 1'!GY10</f>
        <v>4</v>
      </c>
    </row>
    <row r="85" spans="1:242" ht="14.25">
      <c r="A85" s="53">
        <v>3</v>
      </c>
      <c r="B85" s="54" t="s">
        <v>348</v>
      </c>
      <c r="C85" t="s">
        <v>324</v>
      </c>
      <c r="D85" s="17">
        <v>73</v>
      </c>
      <c r="E85" s="17">
        <v>366</v>
      </c>
      <c r="F85">
        <v>305</v>
      </c>
      <c r="G85" s="12">
        <f>'[1]Группа 3'!L41</f>
        <v>8.013698630136986</v>
      </c>
      <c r="N85" s="17"/>
      <c r="O85" s="17"/>
      <c r="Q85" s="12"/>
      <c r="FW85" s="17"/>
      <c r="FX85" s="17"/>
      <c r="FZ85" s="12"/>
      <c r="GP85" t="s">
        <v>324</v>
      </c>
      <c r="GQ85" s="17">
        <v>331</v>
      </c>
      <c r="GR85" s="17">
        <v>366</v>
      </c>
      <c r="GS85">
        <v>33</v>
      </c>
      <c r="GT85" s="12">
        <f>'[1]Группа 3'!FU41</f>
        <v>4.105740181268882</v>
      </c>
      <c r="HE85" t="s">
        <v>324</v>
      </c>
      <c r="HF85" s="17">
        <v>71</v>
      </c>
      <c r="HG85" s="17">
        <v>366</v>
      </c>
      <c r="HH85">
        <v>294</v>
      </c>
      <c r="HI85" s="12">
        <f>'[1]Группа 3'!GO41</f>
        <v>8.154929577464788</v>
      </c>
      <c r="HK85" s="17"/>
      <c r="HL85" s="17"/>
      <c r="HN85" s="12"/>
      <c r="HO85" s="12"/>
      <c r="HP85" s="17"/>
      <c r="HQ85" s="17"/>
      <c r="HS85" s="12"/>
      <c r="ID85" t="s">
        <v>349</v>
      </c>
      <c r="IE85" s="17">
        <v>50</v>
      </c>
      <c r="IF85" s="17">
        <v>50</v>
      </c>
      <c r="IG85">
        <v>12</v>
      </c>
      <c r="IH85" s="12">
        <f>'[1]Группа 3'!HS41</f>
        <v>3</v>
      </c>
    </row>
    <row r="86" spans="1:227" ht="14.25">
      <c r="A86" s="53">
        <v>3</v>
      </c>
      <c r="B86" s="54" t="s">
        <v>350</v>
      </c>
      <c r="N86" s="17"/>
      <c r="O86" s="17"/>
      <c r="Q86" s="12"/>
      <c r="FW86" s="17"/>
      <c r="FX86" s="17"/>
      <c r="FZ86" s="12"/>
      <c r="GP86" t="s">
        <v>324</v>
      </c>
      <c r="GQ86" s="17">
        <v>47</v>
      </c>
      <c r="GR86" s="17">
        <v>333</v>
      </c>
      <c r="GS86">
        <v>280</v>
      </c>
      <c r="GT86" s="12">
        <f>'[1]Группа 3'!FU42</f>
        <v>10.085106382978722</v>
      </c>
      <c r="HK86" s="17"/>
      <c r="HL86" s="17"/>
      <c r="HN86" s="12"/>
      <c r="HO86" s="12"/>
      <c r="HP86" s="17"/>
      <c r="HQ86" s="17"/>
      <c r="HS86" s="12"/>
    </row>
    <row r="87" spans="1:222" ht="14.25">
      <c r="A87" s="53">
        <v>3</v>
      </c>
      <c r="B87" s="54" t="s">
        <v>237</v>
      </c>
      <c r="M87" t="s">
        <v>139</v>
      </c>
      <c r="N87" s="17">
        <v>68</v>
      </c>
      <c r="O87" s="17">
        <v>130</v>
      </c>
      <c r="P87">
        <v>106</v>
      </c>
      <c r="Q87" s="12">
        <f>'[1]Группа 3'!V43</f>
        <v>4.911764705882353</v>
      </c>
      <c r="FW87" s="17"/>
      <c r="FX87" s="17"/>
      <c r="FZ87" s="12"/>
      <c r="HK87" s="17"/>
      <c r="HL87" s="17"/>
      <c r="HN87" s="12"/>
    </row>
    <row r="88" spans="1:232" ht="14.25">
      <c r="A88" s="53">
        <v>3</v>
      </c>
      <c r="B88" s="54" t="s">
        <v>155</v>
      </c>
      <c r="C88" t="s">
        <v>156</v>
      </c>
      <c r="D88" s="17">
        <v>25</v>
      </c>
      <c r="E88" s="17">
        <v>51</v>
      </c>
      <c r="F88">
        <v>352</v>
      </c>
      <c r="G88" s="12">
        <f>'[1]Группа 3'!L44</f>
        <v>5.04</v>
      </c>
      <c r="N88" s="17"/>
      <c r="O88" s="17"/>
      <c r="Q88" s="12"/>
      <c r="FW88" s="17"/>
      <c r="FX88" s="17"/>
      <c r="FZ88" s="12"/>
      <c r="HE88" t="s">
        <v>156</v>
      </c>
      <c r="HF88" s="17">
        <v>15</v>
      </c>
      <c r="HG88" s="17">
        <v>51</v>
      </c>
      <c r="HH88">
        <v>426</v>
      </c>
      <c r="HI88" s="12">
        <f>'[1]Группа 3'!GO44</f>
        <v>6.4</v>
      </c>
      <c r="HT88" t="s">
        <v>156</v>
      </c>
      <c r="HU88" s="17">
        <v>16</v>
      </c>
      <c r="HV88" s="17">
        <v>51</v>
      </c>
      <c r="HW88">
        <v>407</v>
      </c>
      <c r="HX88" s="12">
        <f>'[1]Группа 3'!HI44</f>
        <v>6.1875</v>
      </c>
    </row>
    <row r="89" spans="1:232" ht="14.25">
      <c r="A89" s="53">
        <v>3</v>
      </c>
      <c r="B89" s="54" t="s">
        <v>185</v>
      </c>
      <c r="C89" t="s">
        <v>186</v>
      </c>
      <c r="D89" s="17">
        <v>186</v>
      </c>
      <c r="E89" s="17">
        <v>200</v>
      </c>
      <c r="F89">
        <v>23</v>
      </c>
      <c r="G89" s="12">
        <f>'[1]Группа 3'!L45</f>
        <v>4.075268817204301</v>
      </c>
      <c r="M89" t="s">
        <v>186</v>
      </c>
      <c r="N89" s="17">
        <v>70</v>
      </c>
      <c r="O89" s="17">
        <v>200</v>
      </c>
      <c r="P89">
        <v>97</v>
      </c>
      <c r="Q89" s="12">
        <f>'[1]Группа 3'!V45</f>
        <v>5.857142857142858</v>
      </c>
      <c r="FW89" s="17"/>
      <c r="FX89" s="17"/>
      <c r="FZ89" s="12"/>
      <c r="HF89" s="17"/>
      <c r="HG89" s="17"/>
      <c r="HI89" s="12"/>
      <c r="HU89" s="17"/>
      <c r="HV89" s="17"/>
      <c r="HX89" s="12"/>
    </row>
    <row r="90" spans="1:232" ht="14.25">
      <c r="A90" s="53">
        <v>2</v>
      </c>
      <c r="B90" s="54" t="s">
        <v>159</v>
      </c>
      <c r="D90" s="17"/>
      <c r="E90" s="17"/>
      <c r="G90" s="12"/>
      <c r="N90" s="17"/>
      <c r="O90" s="17"/>
      <c r="Q90" s="12"/>
      <c r="FW90" s="17"/>
      <c r="FX90" s="17"/>
      <c r="FZ90" s="12"/>
      <c r="HE90" t="s">
        <v>128</v>
      </c>
      <c r="HF90" s="17">
        <v>424</v>
      </c>
      <c r="HG90" s="17">
        <v>484</v>
      </c>
      <c r="HH90">
        <v>29</v>
      </c>
      <c r="HI90" s="12">
        <f>'[1]Группа 2'!CS18</f>
        <v>3.1415094339622645</v>
      </c>
      <c r="HU90" s="17"/>
      <c r="HV90" s="17"/>
      <c r="HX90" s="12"/>
    </row>
    <row r="91" spans="1:232" ht="14.25">
      <c r="A91" s="53">
        <v>2</v>
      </c>
      <c r="B91" s="54" t="s">
        <v>200</v>
      </c>
      <c r="D91" s="17"/>
      <c r="E91" s="17"/>
      <c r="G91" s="12"/>
      <c r="M91" t="s">
        <v>201</v>
      </c>
      <c r="N91" s="17">
        <v>289</v>
      </c>
      <c r="O91" s="17">
        <v>469</v>
      </c>
      <c r="P91">
        <v>120</v>
      </c>
      <c r="Q91" s="12">
        <f>'[1]Группа 2'!Q19</f>
        <v>3.6228373702422143</v>
      </c>
      <c r="FW91" s="17"/>
      <c r="FX91" s="17"/>
      <c r="FZ91" s="12"/>
      <c r="HF91" s="17"/>
      <c r="HG91" s="17"/>
      <c r="HI91" s="12"/>
      <c r="HU91" s="17"/>
      <c r="HV91" s="17"/>
      <c r="HX91" s="12"/>
    </row>
    <row r="92" spans="1:232" ht="14.25">
      <c r="A92" s="53">
        <v>2</v>
      </c>
      <c r="B92" s="54" t="s">
        <v>379</v>
      </c>
      <c r="C92" t="s">
        <v>352</v>
      </c>
      <c r="D92" s="17">
        <v>189</v>
      </c>
      <c r="E92" s="17">
        <v>545</v>
      </c>
      <c r="F92">
        <v>168</v>
      </c>
      <c r="G92" s="12">
        <f>'[1]Группа 2'!G20</f>
        <v>4.883597883597884</v>
      </c>
      <c r="N92" s="17"/>
      <c r="O92" s="17"/>
      <c r="Q92" s="12"/>
      <c r="FW92" s="17"/>
      <c r="FX92" s="17"/>
      <c r="FZ92" s="12"/>
      <c r="GZ92" t="s">
        <v>352</v>
      </c>
      <c r="HA92" s="17">
        <v>406</v>
      </c>
      <c r="HB92" s="17">
        <v>545</v>
      </c>
      <c r="HC92">
        <v>45</v>
      </c>
      <c r="HD92" s="12">
        <f>'[1]Группа 2'!CN20</f>
        <v>3.3423645320197046</v>
      </c>
      <c r="HF92" s="17"/>
      <c r="HG92" s="17"/>
      <c r="HI92" s="12"/>
      <c r="HU92" s="17"/>
      <c r="HV92" s="17"/>
      <c r="HX92" s="12"/>
    </row>
    <row r="93" spans="1:232" ht="14.25">
      <c r="A93" s="53">
        <v>3</v>
      </c>
      <c r="B93" s="54" t="s">
        <v>161</v>
      </c>
      <c r="C93" t="s">
        <v>162</v>
      </c>
      <c r="D93" s="17">
        <v>63</v>
      </c>
      <c r="E93" s="17">
        <v>304</v>
      </c>
      <c r="F93">
        <v>236</v>
      </c>
      <c r="G93" s="12">
        <f>'[1]Группа 3'!L47</f>
        <v>7.825396825396825</v>
      </c>
      <c r="N93" s="17"/>
      <c r="O93" s="17"/>
      <c r="Q93" s="12"/>
      <c r="FW93" s="17"/>
      <c r="FX93" s="17"/>
      <c r="FZ93" s="12"/>
      <c r="HE93" t="s">
        <v>162</v>
      </c>
      <c r="HF93" s="17">
        <v>73</v>
      </c>
      <c r="HG93" s="17">
        <v>304</v>
      </c>
      <c r="HH93">
        <v>226</v>
      </c>
      <c r="HI93" s="12">
        <f>'[1]Группа 3'!GO47</f>
        <v>7.164383561643835</v>
      </c>
      <c r="HU93" s="17"/>
      <c r="HV93" s="17"/>
      <c r="HX93" s="12"/>
    </row>
    <row r="94" spans="1:232" ht="14.25">
      <c r="A94" s="53">
        <v>1</v>
      </c>
      <c r="B94" s="54" t="s">
        <v>230</v>
      </c>
      <c r="D94" s="17"/>
      <c r="E94" s="17"/>
      <c r="G94" s="12"/>
      <c r="N94" s="17"/>
      <c r="O94" s="17"/>
      <c r="Q94" s="12"/>
      <c r="AB94" s="12" t="s">
        <v>231</v>
      </c>
      <c r="AC94" s="17">
        <v>7</v>
      </c>
      <c r="AD94" s="17">
        <v>32</v>
      </c>
      <c r="AE94">
        <v>60</v>
      </c>
      <c r="AF94" s="12">
        <f>'[1]Группа 1'!V11</f>
        <v>5.571428571428571</v>
      </c>
      <c r="DX94" s="57" t="s">
        <v>232</v>
      </c>
      <c r="DY94" s="11">
        <v>1</v>
      </c>
      <c r="DZ94" s="11">
        <v>1</v>
      </c>
      <c r="EA94" s="29">
        <v>26</v>
      </c>
      <c r="EB94" s="57">
        <f>'[1]Группа 1'!CS11</f>
        <v>2.3</v>
      </c>
      <c r="EM94" s="57" t="s">
        <v>16</v>
      </c>
      <c r="EN94" s="11">
        <v>1</v>
      </c>
      <c r="EO94" s="11">
        <v>1</v>
      </c>
      <c r="EP94" s="29">
        <v>26</v>
      </c>
      <c r="EQ94" s="57">
        <f>'[1]Группа 1'!DM11</f>
        <v>2.3</v>
      </c>
      <c r="EW94" s="57" t="s">
        <v>16</v>
      </c>
      <c r="EX94" s="11">
        <v>1</v>
      </c>
      <c r="EY94" s="11">
        <v>1</v>
      </c>
      <c r="EZ94" s="29">
        <v>26</v>
      </c>
      <c r="FA94" s="57">
        <f>'[1]Группа 1'!DW11</f>
        <v>2.3</v>
      </c>
      <c r="FB94" s="57" t="s">
        <v>16</v>
      </c>
      <c r="FC94" s="11">
        <v>1</v>
      </c>
      <c r="FD94" s="11">
        <v>1</v>
      </c>
      <c r="FE94">
        <v>26</v>
      </c>
      <c r="FF94" s="12">
        <f>'[1]Группа 1'!EB11</f>
        <v>2.3</v>
      </c>
      <c r="FW94" s="17"/>
      <c r="FX94" s="17"/>
      <c r="FZ94" s="12"/>
      <c r="HF94" s="17"/>
      <c r="HG94" s="17"/>
      <c r="HI94" s="12"/>
      <c r="HU94" s="17"/>
      <c r="HV94" s="17"/>
      <c r="HX94" s="12"/>
    </row>
    <row r="95" spans="1:232" ht="14.25">
      <c r="A95" s="53">
        <v>3</v>
      </c>
      <c r="B95" s="54" t="s">
        <v>391</v>
      </c>
      <c r="C95" t="s">
        <v>392</v>
      </c>
      <c r="D95" s="17">
        <v>13</v>
      </c>
      <c r="E95" s="17">
        <v>56</v>
      </c>
      <c r="F95">
        <v>402</v>
      </c>
      <c r="G95" s="12">
        <f>'[1]Группа 3'!L48</f>
        <v>7.3076923076923075</v>
      </c>
      <c r="N95" s="17"/>
      <c r="O95" s="17"/>
      <c r="Q95" s="12"/>
      <c r="AB95" s="12"/>
      <c r="AC95" s="17"/>
      <c r="AD95" s="17"/>
      <c r="AF95" s="12"/>
      <c r="DX95" s="57"/>
      <c r="DY95" s="11"/>
      <c r="DZ95" s="11"/>
      <c r="EA95" s="29"/>
      <c r="EB95" s="57"/>
      <c r="EM95" s="57"/>
      <c r="EN95" s="11"/>
      <c r="EO95" s="11"/>
      <c r="EP95" s="29"/>
      <c r="EQ95" s="57"/>
      <c r="EW95" s="57"/>
      <c r="EX95" s="11"/>
      <c r="EY95" s="11"/>
      <c r="EZ95" s="29"/>
      <c r="FA95" s="57"/>
      <c r="FB95" s="57"/>
      <c r="FC95" s="11"/>
      <c r="FD95" s="11"/>
      <c r="FF95" s="12"/>
      <c r="FW95" s="17"/>
      <c r="FX95" s="17"/>
      <c r="FZ95" s="12"/>
      <c r="HF95" s="17"/>
      <c r="HG95" s="17"/>
      <c r="HI95" s="12"/>
      <c r="HU95" s="17"/>
      <c r="HV95" s="17"/>
      <c r="HX95" s="12"/>
    </row>
    <row r="96" spans="1:232" ht="14.25">
      <c r="A96" s="53">
        <v>1</v>
      </c>
      <c r="B96" s="54" t="s">
        <v>260</v>
      </c>
      <c r="D96" s="17"/>
      <c r="E96" s="17"/>
      <c r="G96" s="12"/>
      <c r="N96" s="17"/>
      <c r="O96" s="17"/>
      <c r="Q96" s="12"/>
      <c r="AB96" s="12" t="s">
        <v>166</v>
      </c>
      <c r="AC96" s="17">
        <v>21</v>
      </c>
      <c r="AD96" s="17">
        <v>26</v>
      </c>
      <c r="AE96">
        <v>47</v>
      </c>
      <c r="AF96" s="12">
        <f>'[1]Группа 1'!V12</f>
        <v>2.238095238095238</v>
      </c>
      <c r="BK96" s="12" t="s">
        <v>166</v>
      </c>
      <c r="BL96" s="17">
        <v>7</v>
      </c>
      <c r="BM96" s="17">
        <v>26</v>
      </c>
      <c r="BN96">
        <v>105</v>
      </c>
      <c r="BO96" s="12">
        <f>'[1]Группа 1'!BJ12</f>
        <v>4.714285714285714</v>
      </c>
      <c r="DX96" s="57"/>
      <c r="DY96" s="11"/>
      <c r="DZ96" s="11"/>
      <c r="EA96" s="29"/>
      <c r="EB96" s="57"/>
      <c r="EM96" s="57"/>
      <c r="EN96" s="11"/>
      <c r="EO96" s="11"/>
      <c r="EP96" s="29"/>
      <c r="EQ96" s="57"/>
      <c r="EW96" s="57"/>
      <c r="EX96" s="11"/>
      <c r="EY96" s="11"/>
      <c r="EZ96" s="29"/>
      <c r="FA96" s="57"/>
      <c r="FB96" s="57"/>
      <c r="FC96" s="11"/>
      <c r="FD96" s="11"/>
      <c r="FF96" s="12"/>
      <c r="FW96" s="17"/>
      <c r="FX96" s="17"/>
      <c r="FZ96" s="12"/>
      <c r="HF96" s="17"/>
      <c r="HG96" s="17"/>
      <c r="HI96" s="12"/>
      <c r="HU96" s="17"/>
      <c r="HV96" s="17"/>
      <c r="HX96" s="12"/>
    </row>
    <row r="97" spans="1:242" ht="14.25">
      <c r="A97" s="53">
        <v>1</v>
      </c>
      <c r="B97" s="54" t="s">
        <v>340</v>
      </c>
      <c r="D97" s="17"/>
      <c r="E97" s="17"/>
      <c r="G97" s="12"/>
      <c r="H97" s="57" t="s">
        <v>341</v>
      </c>
      <c r="I97" s="11">
        <v>3</v>
      </c>
      <c r="J97" s="11">
        <v>32</v>
      </c>
      <c r="K97" s="29">
        <v>169</v>
      </c>
      <c r="L97" s="57">
        <f>'[1]Группа 1'!L13</f>
        <v>12.733333333333334</v>
      </c>
      <c r="N97" s="17"/>
      <c r="O97" s="17"/>
      <c r="Q97" s="12"/>
      <c r="AB97" s="57" t="s">
        <v>342</v>
      </c>
      <c r="AC97" s="11">
        <v>1</v>
      </c>
      <c r="AD97" s="11">
        <v>9</v>
      </c>
      <c r="AE97" s="29">
        <v>89</v>
      </c>
      <c r="AF97" s="57">
        <f>'[1]Группа 1'!V13</f>
        <v>12.700000000000001</v>
      </c>
      <c r="AG97" s="59" t="s">
        <v>342</v>
      </c>
      <c r="AH97" s="17">
        <v>9</v>
      </c>
      <c r="AI97" s="17">
        <v>9</v>
      </c>
      <c r="AJ97">
        <v>15</v>
      </c>
      <c r="AK97" s="12">
        <f>'[1]Группа 1'!AZ13</f>
        <v>2</v>
      </c>
      <c r="BK97" s="12" t="s">
        <v>343</v>
      </c>
      <c r="BL97" s="17">
        <v>10</v>
      </c>
      <c r="BM97" s="17">
        <v>15</v>
      </c>
      <c r="BN97">
        <v>117</v>
      </c>
      <c r="BO97" s="12">
        <f>'[1]Группа 1'!BJ13</f>
        <v>2.5</v>
      </c>
      <c r="BU97" s="12" t="s">
        <v>344</v>
      </c>
      <c r="BV97" s="17">
        <v>4</v>
      </c>
      <c r="BW97" s="17">
        <v>6</v>
      </c>
      <c r="BX97">
        <v>83</v>
      </c>
      <c r="BY97" s="12">
        <f>'[1]Группа 1'!BO13</f>
        <v>2.5</v>
      </c>
      <c r="DD97" s="12" t="s">
        <v>344</v>
      </c>
      <c r="DE97" s="17">
        <v>5</v>
      </c>
      <c r="DF97" s="17">
        <v>6</v>
      </c>
      <c r="DG97">
        <v>78</v>
      </c>
      <c r="DH97" s="12">
        <f>'[1]Группа 1'!CD13</f>
        <v>2.2</v>
      </c>
      <c r="DX97" s="12" t="s">
        <v>344</v>
      </c>
      <c r="DY97" s="17">
        <v>6</v>
      </c>
      <c r="DZ97" s="17">
        <v>6</v>
      </c>
      <c r="EA97" s="36">
        <v>31</v>
      </c>
      <c r="EB97" s="59">
        <f>'[1]Группа 1'!CS13</f>
        <v>2</v>
      </c>
      <c r="EM97" s="57"/>
      <c r="EN97" s="11"/>
      <c r="EO97" s="11"/>
      <c r="EP97" s="29"/>
      <c r="EQ97" s="57"/>
      <c r="EW97" s="57"/>
      <c r="EX97" s="11"/>
      <c r="EY97" s="11"/>
      <c r="EZ97" s="29"/>
      <c r="FA97" s="57"/>
      <c r="FB97" s="57"/>
      <c r="FC97" s="11"/>
      <c r="FD97" s="11"/>
      <c r="FF97" s="12"/>
      <c r="FV97" s="59" t="s">
        <v>342</v>
      </c>
      <c r="FW97" s="17">
        <v>5</v>
      </c>
      <c r="FX97" s="17">
        <v>9</v>
      </c>
      <c r="FY97">
        <v>71</v>
      </c>
      <c r="FZ97" s="12">
        <f>'[1]Группа 1'!EV13</f>
        <v>2.8</v>
      </c>
      <c r="HF97" s="17"/>
      <c r="HG97" s="17"/>
      <c r="HI97" s="12"/>
      <c r="HO97" s="12" t="s">
        <v>343</v>
      </c>
      <c r="HP97" s="17">
        <v>6</v>
      </c>
      <c r="HQ97" s="17">
        <v>15</v>
      </c>
      <c r="HR97">
        <v>162</v>
      </c>
      <c r="HS97" s="12">
        <f>'[1]Группа 1'!GY13</f>
        <v>3.5</v>
      </c>
      <c r="HT97" s="12" t="s">
        <v>343</v>
      </c>
      <c r="HU97" s="17">
        <v>9</v>
      </c>
      <c r="HV97" s="17">
        <v>15</v>
      </c>
      <c r="HW97">
        <v>101</v>
      </c>
      <c r="HX97" s="12">
        <f>'[1]Группа 1'!HN13</f>
        <v>2.666666666666667</v>
      </c>
      <c r="ID97" s="12" t="s">
        <v>341</v>
      </c>
      <c r="IE97" s="17">
        <v>15</v>
      </c>
      <c r="IF97" s="17">
        <v>32</v>
      </c>
      <c r="IG97">
        <v>114</v>
      </c>
      <c r="IH97" s="12">
        <f>'[1]Группа 1'!HX13</f>
        <v>3.1333333333333333</v>
      </c>
    </row>
    <row r="98" spans="1:232" ht="14.25">
      <c r="A98" s="53">
        <v>1</v>
      </c>
      <c r="B98" s="54" t="s">
        <v>345</v>
      </c>
      <c r="C98" s="12" t="s">
        <v>346</v>
      </c>
      <c r="D98" s="17">
        <v>12</v>
      </c>
      <c r="E98" s="17">
        <v>22</v>
      </c>
      <c r="F98">
        <v>55</v>
      </c>
      <c r="G98" s="12">
        <f>'[1]Группа 1'!G14</f>
        <v>2.833333333333333</v>
      </c>
      <c r="M98" s="12" t="s">
        <v>346</v>
      </c>
      <c r="N98" s="17">
        <v>13</v>
      </c>
      <c r="O98" s="17">
        <v>22</v>
      </c>
      <c r="P98">
        <v>41</v>
      </c>
      <c r="Q98" s="12">
        <f>'[1]Группа 1'!Q14</f>
        <v>2.6923076923076925</v>
      </c>
      <c r="AB98" s="12"/>
      <c r="AC98" s="17"/>
      <c r="AD98" s="17"/>
      <c r="AF98" s="12"/>
      <c r="AG98" s="12" t="s">
        <v>346</v>
      </c>
      <c r="AH98" s="17">
        <v>21</v>
      </c>
      <c r="AI98" s="17">
        <v>22</v>
      </c>
      <c r="AJ98">
        <v>42</v>
      </c>
      <c r="AK98" s="12">
        <f>'[1]Группа 1'!AZ14</f>
        <v>2.0476190476190474</v>
      </c>
      <c r="BK98" s="12"/>
      <c r="BL98" s="17"/>
      <c r="BM98" s="17"/>
      <c r="BO98" s="12"/>
      <c r="DX98" s="57"/>
      <c r="DY98" s="11"/>
      <c r="DZ98" s="11"/>
      <c r="EA98" s="29"/>
      <c r="EB98" s="57"/>
      <c r="EM98" s="57"/>
      <c r="EN98" s="11"/>
      <c r="EO98" s="11"/>
      <c r="EP98" s="29"/>
      <c r="EQ98" s="57"/>
      <c r="EW98" s="57"/>
      <c r="EX98" s="11"/>
      <c r="EY98" s="11"/>
      <c r="EZ98" s="29"/>
      <c r="FA98" s="57"/>
      <c r="FB98" s="57"/>
      <c r="FC98" s="11"/>
      <c r="FD98" s="11"/>
      <c r="FF98" s="12"/>
      <c r="FQ98" s="12" t="s">
        <v>346</v>
      </c>
      <c r="FR98" s="17">
        <v>16</v>
      </c>
      <c r="FS98" s="17">
        <v>22</v>
      </c>
      <c r="FT98">
        <v>42</v>
      </c>
      <c r="FU98" s="12">
        <f>'[1]Группа 1'!EQ14</f>
        <v>2.375</v>
      </c>
      <c r="FV98" s="12" t="s">
        <v>346</v>
      </c>
      <c r="FW98" s="17">
        <v>6</v>
      </c>
      <c r="FX98" s="17">
        <v>22</v>
      </c>
      <c r="FY98">
        <v>73</v>
      </c>
      <c r="FZ98" s="12">
        <f>'[1]Группа 1'!EV14</f>
        <v>4.666666666666666</v>
      </c>
      <c r="HF98" s="17"/>
      <c r="HG98" s="17"/>
      <c r="HI98" s="12"/>
      <c r="HU98" s="17"/>
      <c r="HV98" s="17"/>
      <c r="HX98" s="12"/>
    </row>
    <row r="99" spans="1:232" ht="14.25">
      <c r="A99" s="53">
        <v>4</v>
      </c>
      <c r="B99" s="54" t="s">
        <v>250</v>
      </c>
      <c r="C99" t="s">
        <v>251</v>
      </c>
      <c r="D99" s="17">
        <v>42</v>
      </c>
      <c r="E99" s="17">
        <v>102</v>
      </c>
      <c r="F99">
        <v>308</v>
      </c>
      <c r="G99" s="12">
        <f>'[1]Группа 4'!G11</f>
        <v>6.428571428571429</v>
      </c>
      <c r="N99" s="17"/>
      <c r="O99" s="17"/>
      <c r="Q99" s="12"/>
      <c r="AB99" s="12"/>
      <c r="AC99" s="17"/>
      <c r="AD99" s="17"/>
      <c r="AF99" s="12"/>
      <c r="DX99" s="57"/>
      <c r="DY99" s="11"/>
      <c r="DZ99" s="11"/>
      <c r="EA99" s="29"/>
      <c r="EB99" s="57"/>
      <c r="EM99" s="57"/>
      <c r="EN99" s="11"/>
      <c r="EO99" s="11"/>
      <c r="EP99" s="29"/>
      <c r="EQ99" s="57"/>
      <c r="EW99" s="57"/>
      <c r="EX99" s="11"/>
      <c r="EY99" s="11"/>
      <c r="EZ99" s="29"/>
      <c r="FA99" s="57"/>
      <c r="FB99" s="57"/>
      <c r="FC99" s="11"/>
      <c r="FD99" s="11"/>
      <c r="FF99" s="12"/>
      <c r="FW99" s="17"/>
      <c r="FX99" s="17"/>
      <c r="FZ99" s="12"/>
      <c r="HE99" t="s">
        <v>251</v>
      </c>
      <c r="HF99" s="17">
        <v>89</v>
      </c>
      <c r="HG99" s="17">
        <v>102</v>
      </c>
      <c r="HH99">
        <v>63</v>
      </c>
      <c r="HI99" s="12">
        <f>'[1]Группа 4'!CS11</f>
        <v>5.146067415730337</v>
      </c>
      <c r="HU99" s="17"/>
      <c r="HV99" s="17"/>
      <c r="HX99" s="12"/>
    </row>
    <row r="100" spans="1:232" ht="14.25">
      <c r="A100" s="53">
        <v>1</v>
      </c>
      <c r="B100" s="54" t="s">
        <v>307</v>
      </c>
      <c r="C100" s="12" t="s">
        <v>308</v>
      </c>
      <c r="D100" s="17">
        <v>17</v>
      </c>
      <c r="E100" s="17">
        <v>25</v>
      </c>
      <c r="F100">
        <v>32</v>
      </c>
      <c r="G100" s="12">
        <f>'[1]Группа 1'!G15</f>
        <v>2.4705882352941178</v>
      </c>
      <c r="N100" s="17"/>
      <c r="O100" s="17"/>
      <c r="Q100" s="12"/>
      <c r="AB100" s="12" t="s">
        <v>309</v>
      </c>
      <c r="AC100" s="17">
        <v>10</v>
      </c>
      <c r="AD100" s="17">
        <v>26</v>
      </c>
      <c r="AE100">
        <v>38</v>
      </c>
      <c r="AF100" s="12">
        <f>'[1]Группа 1'!V15</f>
        <v>3.6</v>
      </c>
      <c r="DD100" s="12" t="s">
        <v>310</v>
      </c>
      <c r="DE100" s="17">
        <v>4</v>
      </c>
      <c r="DF100" s="17">
        <v>5</v>
      </c>
      <c r="DG100">
        <v>22</v>
      </c>
      <c r="DH100" s="12">
        <f>'[1]Группа 1'!CD15</f>
        <v>2.25</v>
      </c>
      <c r="DX100" s="57"/>
      <c r="DY100" s="11"/>
      <c r="DZ100" s="11"/>
      <c r="EA100" s="29"/>
      <c r="EB100" s="57"/>
      <c r="EM100" s="57"/>
      <c r="EN100" s="11"/>
      <c r="EO100" s="11"/>
      <c r="EP100" s="29"/>
      <c r="EQ100" s="57"/>
      <c r="EW100" s="57"/>
      <c r="EX100" s="11"/>
      <c r="EY100" s="11"/>
      <c r="EZ100" s="29"/>
      <c r="FA100" s="57"/>
      <c r="FB100" s="57"/>
      <c r="FC100" s="11"/>
      <c r="FD100" s="11"/>
      <c r="FF100" s="12"/>
      <c r="FW100" s="17"/>
      <c r="FX100" s="17"/>
      <c r="FZ100" s="12"/>
      <c r="HF100" s="17"/>
      <c r="HG100" s="17"/>
      <c r="HI100" s="12"/>
      <c r="HU100" s="17"/>
      <c r="HV100" s="17"/>
      <c r="HX100" s="12"/>
    </row>
    <row r="101" spans="1:247" ht="14.25">
      <c r="A101" s="53">
        <v>3</v>
      </c>
      <c r="B101" s="54" t="s">
        <v>140</v>
      </c>
      <c r="N101" s="17"/>
      <c r="O101" s="17"/>
      <c r="Q101" s="12"/>
      <c r="AB101" s="29" t="s">
        <v>141</v>
      </c>
      <c r="AC101" s="11">
        <v>3</v>
      </c>
      <c r="AD101" s="11">
        <v>16</v>
      </c>
      <c r="AE101" s="29">
        <v>129</v>
      </c>
      <c r="AF101" s="57">
        <f>'[1]Группа 3'!AF49</f>
        <v>8.866666666666667</v>
      </c>
      <c r="DD101" t="s">
        <v>223</v>
      </c>
      <c r="DE101" s="17">
        <v>8</v>
      </c>
      <c r="DF101" s="17">
        <v>11</v>
      </c>
      <c r="DG101">
        <v>73</v>
      </c>
      <c r="DH101" s="12">
        <f>'[1]Группа 3'!CX49</f>
        <v>4.375</v>
      </c>
      <c r="FW101" s="17"/>
      <c r="FX101" s="17"/>
      <c r="FZ101" s="12"/>
      <c r="II101" t="s">
        <v>105</v>
      </c>
      <c r="IJ101" s="17">
        <v>5</v>
      </c>
      <c r="IK101" s="17">
        <v>11</v>
      </c>
      <c r="IL101">
        <v>73</v>
      </c>
      <c r="IM101" s="12">
        <f>'[1]Группа 3'!HD49</f>
        <v>5.2</v>
      </c>
    </row>
    <row r="102" spans="1:247" ht="14.25">
      <c r="A102" s="53">
        <v>3</v>
      </c>
      <c r="B102" s="54" t="s">
        <v>409</v>
      </c>
      <c r="N102" s="17"/>
      <c r="O102" s="17"/>
      <c r="Q102" s="12"/>
      <c r="AB102" s="12" t="s">
        <v>411</v>
      </c>
      <c r="AC102" s="17">
        <v>8</v>
      </c>
      <c r="AD102" s="17">
        <v>25</v>
      </c>
      <c r="AE102" s="53">
        <v>131</v>
      </c>
      <c r="AF102" s="13">
        <f>'[1]Группа 3'!AF50</f>
        <v>6.125</v>
      </c>
      <c r="DE102" s="17"/>
      <c r="DF102" s="17"/>
      <c r="DH102" s="12"/>
      <c r="FW102" s="17"/>
      <c r="FX102" s="17"/>
      <c r="FZ102" s="12"/>
      <c r="IJ102" s="17"/>
      <c r="IK102" s="17"/>
      <c r="IM102" s="12"/>
    </row>
    <row r="103" spans="1:247" ht="14.25">
      <c r="A103" s="53">
        <v>1</v>
      </c>
      <c r="B103" s="54" t="s">
        <v>238</v>
      </c>
      <c r="C103" s="12" t="s">
        <v>239</v>
      </c>
      <c r="D103" s="17">
        <v>21</v>
      </c>
      <c r="E103" s="17">
        <v>42</v>
      </c>
      <c r="F103">
        <v>135</v>
      </c>
      <c r="G103" s="12">
        <f>'[1]Группа 1'!G16</f>
        <v>3</v>
      </c>
      <c r="N103" s="17"/>
      <c r="O103" s="17"/>
      <c r="Q103" s="12"/>
      <c r="AB103" s="12" t="s">
        <v>240</v>
      </c>
      <c r="AC103" s="17">
        <v>8</v>
      </c>
      <c r="AD103" s="17">
        <v>39</v>
      </c>
      <c r="AE103" s="53">
        <v>168</v>
      </c>
      <c r="AF103" s="13">
        <f>'[1]Группа 1'!V16</f>
        <v>5.875</v>
      </c>
      <c r="DE103" s="17"/>
      <c r="DF103" s="17"/>
      <c r="DH103" s="12"/>
      <c r="FV103" s="12" t="s">
        <v>240</v>
      </c>
      <c r="FW103" s="17">
        <v>32</v>
      </c>
      <c r="FX103" s="17">
        <v>39</v>
      </c>
      <c r="FY103">
        <v>48</v>
      </c>
      <c r="FZ103" s="12">
        <f>'[1]Группа 1'!EV16</f>
        <v>2.21875</v>
      </c>
      <c r="ID103" s="12" t="s">
        <v>239</v>
      </c>
      <c r="IE103" s="17">
        <v>27</v>
      </c>
      <c r="IF103" s="17">
        <v>42</v>
      </c>
      <c r="IG103">
        <v>115</v>
      </c>
      <c r="IH103" s="12">
        <f>'[1]Группа 1'!HX16</f>
        <v>2.5555555555555554</v>
      </c>
      <c r="IJ103" s="17"/>
      <c r="IK103" s="17"/>
      <c r="IM103" s="12"/>
    </row>
    <row r="104" spans="1:247" ht="14.25">
      <c r="A104" s="53">
        <v>1</v>
      </c>
      <c r="B104" s="54" t="s">
        <v>261</v>
      </c>
      <c r="C104" s="12"/>
      <c r="D104" s="17"/>
      <c r="E104" s="17"/>
      <c r="G104" s="12"/>
      <c r="N104" s="17"/>
      <c r="O104" s="17"/>
      <c r="Q104" s="12"/>
      <c r="AB104" s="12"/>
      <c r="AC104" s="17"/>
      <c r="AD104" s="17"/>
      <c r="AE104" s="53"/>
      <c r="AF104" s="13"/>
      <c r="AQ104" s="12" t="s">
        <v>262</v>
      </c>
      <c r="AR104" s="17">
        <v>11</v>
      </c>
      <c r="AS104" s="17">
        <v>17</v>
      </c>
      <c r="AT104">
        <v>5</v>
      </c>
      <c r="AU104" s="12">
        <f>'[1]Группа 1'!AK17</f>
        <v>2.5454545454545454</v>
      </c>
      <c r="DE104" s="17"/>
      <c r="DF104" s="17"/>
      <c r="DH104" s="12"/>
      <c r="FV104" s="12"/>
      <c r="FW104" s="17"/>
      <c r="FX104" s="17"/>
      <c r="FZ104" s="12"/>
      <c r="ID104" s="12"/>
      <c r="IE104" s="17"/>
      <c r="IF104" s="17"/>
      <c r="IH104" s="12"/>
      <c r="IJ104" s="17"/>
      <c r="IK104" s="17"/>
      <c r="IM104" s="12"/>
    </row>
    <row r="105" spans="1:247" ht="14.25">
      <c r="A105" s="53">
        <v>3</v>
      </c>
      <c r="B105" s="54" t="s">
        <v>233</v>
      </c>
      <c r="M105" t="s">
        <v>234</v>
      </c>
      <c r="N105" s="17">
        <v>23</v>
      </c>
      <c r="O105" s="17">
        <v>28</v>
      </c>
      <c r="P105">
        <v>41</v>
      </c>
      <c r="Q105" s="12">
        <f>'[1]Группа 3'!V53</f>
        <v>4.217391304347826</v>
      </c>
      <c r="AB105" s="29"/>
      <c r="AC105" s="11"/>
      <c r="AD105" s="11"/>
      <c r="AE105" s="29"/>
      <c r="AF105" s="57"/>
      <c r="DE105" s="17"/>
      <c r="DF105" s="17"/>
      <c r="DH105" s="12"/>
      <c r="FW105" s="17"/>
      <c r="FX105" s="17"/>
      <c r="FZ105" s="12"/>
      <c r="IJ105" s="17"/>
      <c r="IK105" s="17"/>
      <c r="IM105" s="12"/>
    </row>
    <row r="106" spans="1:247" ht="14.25">
      <c r="A106" s="53">
        <v>1</v>
      </c>
      <c r="B106" s="54" t="s">
        <v>369</v>
      </c>
      <c r="C106" s="12" t="s">
        <v>201</v>
      </c>
      <c r="D106" s="17">
        <v>13</v>
      </c>
      <c r="E106" s="17">
        <v>41</v>
      </c>
      <c r="F106">
        <v>166</v>
      </c>
      <c r="G106" s="12">
        <f>'[1]Группа 1'!G18</f>
        <v>4.153846153846153</v>
      </c>
      <c r="N106" s="17"/>
      <c r="O106" s="17"/>
      <c r="Q106" s="12"/>
      <c r="AB106" s="12" t="s">
        <v>201</v>
      </c>
      <c r="AC106" s="17">
        <v>22</v>
      </c>
      <c r="AD106" s="17">
        <v>41</v>
      </c>
      <c r="AE106" s="53">
        <v>47</v>
      </c>
      <c r="AF106" s="13">
        <f>'[1]Группа 1'!V18</f>
        <v>2.8636363636363633</v>
      </c>
      <c r="DE106" s="17"/>
      <c r="DF106" s="17"/>
      <c r="DH106" s="12"/>
      <c r="FW106" s="17"/>
      <c r="FX106" s="17"/>
      <c r="FZ106" s="12"/>
      <c r="IJ106" s="17"/>
      <c r="IK106" s="17"/>
      <c r="IM106" s="12"/>
    </row>
    <row r="107" spans="1:247" ht="14.25">
      <c r="A107" s="53">
        <v>1</v>
      </c>
      <c r="B107" s="54" t="s">
        <v>284</v>
      </c>
      <c r="N107" s="17"/>
      <c r="O107" s="17"/>
      <c r="Q107" s="12"/>
      <c r="AB107" s="12" t="s">
        <v>266</v>
      </c>
      <c r="AC107" s="17">
        <v>15</v>
      </c>
      <c r="AD107" s="17">
        <v>25</v>
      </c>
      <c r="AE107" s="53">
        <v>79</v>
      </c>
      <c r="AF107" s="13">
        <f>'[1]Группа 1'!V19</f>
        <v>2.666666666666667</v>
      </c>
      <c r="DE107" s="17"/>
      <c r="DF107" s="17"/>
      <c r="DH107" s="12"/>
      <c r="FW107" s="17"/>
      <c r="FX107" s="17"/>
      <c r="FZ107" s="12"/>
      <c r="IJ107" s="17"/>
      <c r="IK107" s="17"/>
      <c r="IM107" s="12"/>
    </row>
    <row r="108" spans="1:247" ht="14.25">
      <c r="A108" s="53">
        <v>4</v>
      </c>
      <c r="B108" s="54" t="s">
        <v>311</v>
      </c>
      <c r="C108" t="s">
        <v>139</v>
      </c>
      <c r="D108" s="17">
        <v>65</v>
      </c>
      <c r="E108" s="17">
        <v>254</v>
      </c>
      <c r="F108">
        <v>315</v>
      </c>
      <c r="G108" s="12">
        <f>'[1]Группа 4'!G12</f>
        <v>7.907692307692308</v>
      </c>
      <c r="N108" s="17"/>
      <c r="O108" s="17"/>
      <c r="Q108" s="12"/>
      <c r="AB108" s="12"/>
      <c r="AC108" s="17"/>
      <c r="AD108" s="17"/>
      <c r="AE108" s="53"/>
      <c r="AF108" s="13"/>
      <c r="BK108" t="s">
        <v>90</v>
      </c>
      <c r="BL108" s="17">
        <v>4</v>
      </c>
      <c r="BM108" s="17">
        <v>5</v>
      </c>
      <c r="BN108">
        <v>896</v>
      </c>
      <c r="BO108" s="12">
        <f>'[1]Группа 4'!AP12</f>
        <v>5.25</v>
      </c>
      <c r="DE108" s="17"/>
      <c r="DF108" s="17"/>
      <c r="DH108" s="12"/>
      <c r="FL108" t="s">
        <v>312</v>
      </c>
      <c r="FM108" s="17">
        <v>4</v>
      </c>
      <c r="FN108" s="17">
        <v>5</v>
      </c>
      <c r="FO108">
        <v>896</v>
      </c>
      <c r="FP108" s="12">
        <f>'[1]Группа 4'!BJ12</f>
        <v>5.25</v>
      </c>
      <c r="FQ108" t="s">
        <v>90</v>
      </c>
      <c r="FR108" s="17">
        <v>4</v>
      </c>
      <c r="FS108" s="17">
        <v>5</v>
      </c>
      <c r="FT108">
        <v>896</v>
      </c>
      <c r="FU108" s="12">
        <f>'[1]Группа 4'!DC13</f>
        <v>5.25</v>
      </c>
      <c r="FV108" t="s">
        <v>139</v>
      </c>
      <c r="FW108" s="17">
        <v>171</v>
      </c>
      <c r="FX108" s="17">
        <v>254</v>
      </c>
      <c r="FY108">
        <v>74</v>
      </c>
      <c r="FZ108" s="12">
        <f>'[1]Группа 4'!BT12</f>
        <v>5.485380116959064</v>
      </c>
      <c r="GU108" t="s">
        <v>90</v>
      </c>
      <c r="GV108" s="17">
        <v>4</v>
      </c>
      <c r="GW108" s="17">
        <v>5</v>
      </c>
      <c r="GX108">
        <v>896</v>
      </c>
      <c r="GY108" s="12">
        <f>'[1]Группа 4'!CI12</f>
        <v>5.25</v>
      </c>
      <c r="HY108" t="s">
        <v>90</v>
      </c>
      <c r="HZ108" s="17">
        <v>4</v>
      </c>
      <c r="IA108" s="17">
        <v>5</v>
      </c>
      <c r="IB108">
        <v>896</v>
      </c>
      <c r="IC108" s="12">
        <f>'[1]Группа 4'!DR12</f>
        <v>5.25</v>
      </c>
      <c r="ID108" t="s">
        <v>139</v>
      </c>
      <c r="IE108" s="17">
        <v>115</v>
      </c>
      <c r="IF108" s="17">
        <v>254</v>
      </c>
      <c r="IG108">
        <v>227</v>
      </c>
      <c r="IH108" s="12">
        <f>'[1]Группа 4'!DM12</f>
        <v>6.208695652173914</v>
      </c>
      <c r="IJ108" s="17"/>
      <c r="IK108" s="17"/>
      <c r="IM108" s="12"/>
    </row>
    <row r="109" spans="1:247" ht="14.25">
      <c r="A109" s="53">
        <v>4</v>
      </c>
      <c r="B109" s="54" t="s">
        <v>311</v>
      </c>
      <c r="N109" s="17"/>
      <c r="O109" s="17"/>
      <c r="Q109" s="12"/>
      <c r="AB109" s="12"/>
      <c r="AC109" s="17"/>
      <c r="AD109" s="17"/>
      <c r="AE109" s="53"/>
      <c r="AF109" s="13"/>
      <c r="DE109" s="17"/>
      <c r="DF109" s="17"/>
      <c r="DH109" s="12"/>
      <c r="FW109" s="17"/>
      <c r="FX109" s="17"/>
      <c r="FZ109" s="12"/>
      <c r="ID109" t="s">
        <v>90</v>
      </c>
      <c r="IE109" s="17">
        <v>4</v>
      </c>
      <c r="IF109" s="17">
        <v>5</v>
      </c>
      <c r="IG109">
        <v>896</v>
      </c>
      <c r="IH109" s="12">
        <f>'[1]Группа 4'!DM13</f>
        <v>5.25</v>
      </c>
      <c r="IJ109" s="17"/>
      <c r="IK109" s="17"/>
      <c r="IM109" s="12"/>
    </row>
    <row r="110" spans="1:247" ht="14.25">
      <c r="A110" s="53">
        <v>1</v>
      </c>
      <c r="B110" s="54" t="s">
        <v>198</v>
      </c>
      <c r="N110" s="17"/>
      <c r="O110" s="17"/>
      <c r="Q110" s="12"/>
      <c r="AB110" s="12" t="s">
        <v>199</v>
      </c>
      <c r="AC110" s="17">
        <v>4</v>
      </c>
      <c r="AD110" s="17">
        <v>6</v>
      </c>
      <c r="AE110">
        <v>90</v>
      </c>
      <c r="AF110" s="12">
        <f>'[1]Группа 1'!V20</f>
        <v>2.5</v>
      </c>
      <c r="DE110" s="17"/>
      <c r="DF110" s="17"/>
      <c r="DH110" s="12"/>
      <c r="FW110" s="17"/>
      <c r="FX110" s="17"/>
      <c r="FZ110" s="12"/>
      <c r="IJ110" s="17"/>
      <c r="IK110" s="17"/>
      <c r="IM110" s="12"/>
    </row>
    <row r="111" spans="1:247" ht="14.25">
      <c r="A111" s="53">
        <v>1</v>
      </c>
      <c r="B111" s="54" t="s">
        <v>406</v>
      </c>
      <c r="N111" s="17"/>
      <c r="O111" s="17"/>
      <c r="Q111" s="12"/>
      <c r="AB111" s="12" t="s">
        <v>407</v>
      </c>
      <c r="AC111" s="17">
        <v>11</v>
      </c>
      <c r="AD111" s="17">
        <v>20</v>
      </c>
      <c r="AE111" s="53">
        <v>43</v>
      </c>
      <c r="AF111" s="12">
        <f>'[1]Группа 1'!V21</f>
        <v>1.8181818181818183</v>
      </c>
      <c r="DE111" s="17"/>
      <c r="DF111" s="17"/>
      <c r="DH111" s="12"/>
      <c r="FW111" s="17"/>
      <c r="FX111" s="17"/>
      <c r="FZ111" s="12"/>
      <c r="IJ111" s="17"/>
      <c r="IK111" s="17"/>
      <c r="IM111" s="12"/>
    </row>
    <row r="112" spans="1:247" ht="14.25">
      <c r="A112" s="53">
        <v>1</v>
      </c>
      <c r="B112" s="54" t="s">
        <v>263</v>
      </c>
      <c r="M112" s="12" t="s">
        <v>264</v>
      </c>
      <c r="N112" s="17">
        <v>66</v>
      </c>
      <c r="O112" s="17">
        <v>83</v>
      </c>
      <c r="P112">
        <v>30</v>
      </c>
      <c r="Q112" s="12">
        <f>'[1]Группа 1'!Q22</f>
        <v>2.257575757575758</v>
      </c>
      <c r="AB112" s="12"/>
      <c r="AC112" s="17"/>
      <c r="AD112" s="17"/>
      <c r="AF112" s="12"/>
      <c r="DE112" s="17"/>
      <c r="DF112" s="17"/>
      <c r="DH112" s="12"/>
      <c r="FV112" s="12" t="s">
        <v>264</v>
      </c>
      <c r="FW112" s="17">
        <v>27</v>
      </c>
      <c r="FX112" s="17">
        <v>83</v>
      </c>
      <c r="FY112">
        <v>75</v>
      </c>
      <c r="FZ112" s="12">
        <f>'[1]Группа 1'!EV22</f>
        <v>4.074074074074074</v>
      </c>
      <c r="IJ112" s="17"/>
      <c r="IK112" s="17"/>
      <c r="IM112" s="12"/>
    </row>
    <row r="113" spans="1:247" ht="14.25">
      <c r="A113" s="53">
        <v>1</v>
      </c>
      <c r="B113" s="54" t="s">
        <v>293</v>
      </c>
      <c r="C113" s="12" t="s">
        <v>239</v>
      </c>
      <c r="D113" s="17">
        <v>29</v>
      </c>
      <c r="E113" s="17">
        <v>86</v>
      </c>
      <c r="F113">
        <v>220</v>
      </c>
      <c r="G113" s="12">
        <f>'[1]Группа 1'!G23</f>
        <v>3.9655172413793105</v>
      </c>
      <c r="M113" s="12"/>
      <c r="N113" s="17"/>
      <c r="O113" s="17"/>
      <c r="Q113" s="12"/>
      <c r="AB113" s="12"/>
      <c r="AC113" s="17"/>
      <c r="AD113" s="17"/>
      <c r="AF113" s="12"/>
      <c r="DE113" s="17"/>
      <c r="DF113" s="17"/>
      <c r="DH113" s="12"/>
      <c r="FV113" s="12"/>
      <c r="FW113" s="17"/>
      <c r="FX113" s="17"/>
      <c r="FZ113" s="12"/>
      <c r="IJ113" s="17"/>
      <c r="IK113" s="17"/>
      <c r="IM113" s="12"/>
    </row>
    <row r="114" spans="1:247" ht="14.25">
      <c r="A114" s="53">
        <v>1</v>
      </c>
      <c r="B114" s="54" t="s">
        <v>246</v>
      </c>
      <c r="N114" s="17"/>
      <c r="O114" s="17"/>
      <c r="Q114" s="12"/>
      <c r="AB114" s="12" t="s">
        <v>247</v>
      </c>
      <c r="AC114" s="17">
        <v>5</v>
      </c>
      <c r="AD114" s="17">
        <v>14</v>
      </c>
      <c r="AE114">
        <v>74</v>
      </c>
      <c r="AF114" s="12">
        <f>'[1]Группа 1'!V24</f>
        <v>3.8</v>
      </c>
      <c r="DE114" s="17"/>
      <c r="DF114" s="17"/>
      <c r="DH114" s="12"/>
      <c r="FW114" s="17"/>
      <c r="FX114" s="17"/>
      <c r="FZ114" s="12"/>
      <c r="IJ114" s="17"/>
      <c r="IK114" s="17"/>
      <c r="IM114" s="12"/>
    </row>
    <row r="115" spans="1:247" ht="14.25">
      <c r="A115" s="53">
        <v>5</v>
      </c>
      <c r="B115" s="54" t="s">
        <v>328</v>
      </c>
      <c r="N115" s="17"/>
      <c r="O115" s="17"/>
      <c r="Q115" s="12"/>
      <c r="AB115" s="12"/>
      <c r="AC115" s="17"/>
      <c r="AD115" s="17"/>
      <c r="AF115" s="12"/>
      <c r="BA115" t="s">
        <v>119</v>
      </c>
      <c r="BB115" s="17">
        <v>107</v>
      </c>
      <c r="BC115" s="17">
        <v>128</v>
      </c>
      <c r="BD115">
        <v>7</v>
      </c>
      <c r="BE115" s="12">
        <f>'[1]Группа 5'!AZ11</f>
        <v>6.196261682242991</v>
      </c>
      <c r="DE115" s="17"/>
      <c r="DF115" s="17"/>
      <c r="DH115" s="12"/>
      <c r="FW115" s="17"/>
      <c r="FX115" s="17"/>
      <c r="FZ115" s="12"/>
      <c r="IJ115" s="17"/>
      <c r="IK115" s="17"/>
      <c r="IM115" s="12"/>
    </row>
    <row r="116" spans="1:247" ht="14.25">
      <c r="A116" s="53">
        <v>5</v>
      </c>
      <c r="B116" s="54" t="s">
        <v>404</v>
      </c>
      <c r="N116" s="17"/>
      <c r="O116" s="17"/>
      <c r="Q116" s="12"/>
      <c r="AB116" s="12"/>
      <c r="AC116" s="17"/>
      <c r="AD116" s="17"/>
      <c r="AF116" s="12"/>
      <c r="AQ116" t="s">
        <v>381</v>
      </c>
      <c r="AR116" s="17">
        <v>48</v>
      </c>
      <c r="AS116" s="17">
        <v>114</v>
      </c>
      <c r="AT116">
        <v>22</v>
      </c>
      <c r="AU116" s="12">
        <f>'[1]Группа 5'!AU16</f>
        <v>7.375</v>
      </c>
      <c r="BA116" t="s">
        <v>381</v>
      </c>
      <c r="BB116" s="17">
        <v>55</v>
      </c>
      <c r="BC116" s="17">
        <v>114</v>
      </c>
      <c r="BD116">
        <v>13</v>
      </c>
      <c r="BE116" s="12">
        <f>'[1]Группа 5'!AZ16</f>
        <v>7.072727272727272</v>
      </c>
      <c r="DE116" s="17"/>
      <c r="DF116" s="17"/>
      <c r="DH116" s="12"/>
      <c r="FW116" s="17"/>
      <c r="FX116" s="17"/>
      <c r="FZ116" s="12"/>
      <c r="GZ116" t="s">
        <v>381</v>
      </c>
      <c r="HA116" s="17">
        <v>45</v>
      </c>
      <c r="HB116" s="17">
        <v>114</v>
      </c>
      <c r="HC116">
        <v>22</v>
      </c>
      <c r="HD116" s="12">
        <f>'[1]Группа 5'!FZ16</f>
        <v>7.533333333333333</v>
      </c>
      <c r="IJ116" s="17"/>
      <c r="IK116" s="17"/>
      <c r="IM116" s="12"/>
    </row>
    <row r="117" spans="1:247" ht="14.25">
      <c r="A117" s="53">
        <v>5</v>
      </c>
      <c r="B117" s="54" t="s">
        <v>347</v>
      </c>
      <c r="N117" s="17"/>
      <c r="O117" s="17"/>
      <c r="Q117" s="12"/>
      <c r="R117" t="s">
        <v>139</v>
      </c>
      <c r="S117" s="17">
        <v>52</v>
      </c>
      <c r="T117" s="17">
        <v>64</v>
      </c>
      <c r="U117">
        <v>138</v>
      </c>
      <c r="V117" s="12">
        <f>'[1]Группа 5'!AA13</f>
        <v>5.230769230769231</v>
      </c>
      <c r="AB117" s="12"/>
      <c r="AC117" s="17"/>
      <c r="AD117" s="17"/>
      <c r="AF117" s="12"/>
      <c r="BB117" s="17"/>
      <c r="BC117" s="17"/>
      <c r="BE117" s="12"/>
      <c r="DE117" s="17"/>
      <c r="DF117" s="17"/>
      <c r="DH117" s="12"/>
      <c r="FW117" s="17"/>
      <c r="FX117" s="17"/>
      <c r="FZ117" s="12"/>
      <c r="GP117" t="s">
        <v>154</v>
      </c>
      <c r="GQ117" s="17">
        <v>17</v>
      </c>
      <c r="GR117" s="17">
        <v>96</v>
      </c>
      <c r="GS117">
        <v>266</v>
      </c>
      <c r="GT117" s="12">
        <f>'[1]Группа 5'!FP13</f>
        <v>6</v>
      </c>
      <c r="HE117" t="s">
        <v>303</v>
      </c>
      <c r="HF117" s="17">
        <v>22</v>
      </c>
      <c r="HG117" s="17">
        <v>38</v>
      </c>
      <c r="HH117">
        <v>138</v>
      </c>
      <c r="HI117" s="12">
        <f>'[1]Группа 5'!GE13</f>
        <v>5.7272727272727275</v>
      </c>
      <c r="HO117" t="s">
        <v>259</v>
      </c>
      <c r="HP117" s="17">
        <v>54</v>
      </c>
      <c r="HQ117" s="17">
        <v>73</v>
      </c>
      <c r="HR117">
        <v>475</v>
      </c>
      <c r="HS117" s="12">
        <f>'[1]Группа 5'!GO13</f>
        <v>5.351851851851852</v>
      </c>
      <c r="IJ117" s="17"/>
      <c r="IK117" s="17"/>
      <c r="IM117" s="12"/>
    </row>
    <row r="118" spans="1:247" ht="14.25">
      <c r="A118" s="53">
        <v>5</v>
      </c>
      <c r="B118" s="54" t="s">
        <v>252</v>
      </c>
      <c r="C118" t="s">
        <v>166</v>
      </c>
      <c r="D118" s="17">
        <v>154</v>
      </c>
      <c r="E118" s="17">
        <v>265</v>
      </c>
      <c r="F118">
        <v>172</v>
      </c>
      <c r="G118" s="12">
        <f>'[1]Группа 5'!L14</f>
        <v>5.720779220779221</v>
      </c>
      <c r="N118" s="17"/>
      <c r="O118" s="17"/>
      <c r="Q118" s="12"/>
      <c r="AB118" s="12"/>
      <c r="AC118" s="17"/>
      <c r="AD118" s="17"/>
      <c r="AF118" s="12"/>
      <c r="DE118" s="17"/>
      <c r="DF118" s="17"/>
      <c r="DH118" s="12"/>
      <c r="FW118" s="17"/>
      <c r="FX118" s="17"/>
      <c r="FZ118" s="12"/>
      <c r="GP118" t="s">
        <v>166</v>
      </c>
      <c r="GQ118" s="17">
        <v>191</v>
      </c>
      <c r="GR118" s="17">
        <v>265</v>
      </c>
      <c r="GS118">
        <v>124</v>
      </c>
      <c r="GT118" s="12">
        <f>'[1]Группа 5'!FP14</f>
        <v>5.387434554973822</v>
      </c>
      <c r="HE118" t="s">
        <v>166</v>
      </c>
      <c r="HF118" s="17">
        <v>231</v>
      </c>
      <c r="HG118" s="17">
        <v>265</v>
      </c>
      <c r="HH118">
        <v>95</v>
      </c>
      <c r="HI118" s="12">
        <f>'[1]Группа 5'!GE14</f>
        <v>5.147186147186147</v>
      </c>
      <c r="HO118" t="s">
        <v>166</v>
      </c>
      <c r="HP118" s="17">
        <v>80</v>
      </c>
      <c r="HQ118" s="17">
        <v>265</v>
      </c>
      <c r="HR118">
        <v>333</v>
      </c>
      <c r="HS118" s="12">
        <f>'[1]Группа 5'!GO14</f>
        <v>7.3125</v>
      </c>
      <c r="IJ118" s="17"/>
      <c r="IK118" s="17"/>
      <c r="IM118" s="12"/>
    </row>
    <row r="119" spans="1:247" ht="14.25">
      <c r="A119" s="53">
        <v>3</v>
      </c>
      <c r="B119" s="54" t="s">
        <v>207</v>
      </c>
      <c r="C119" t="s">
        <v>139</v>
      </c>
      <c r="D119" s="17">
        <v>24</v>
      </c>
      <c r="E119" s="17">
        <v>56</v>
      </c>
      <c r="F119">
        <v>138</v>
      </c>
      <c r="G119" s="12">
        <f>'[1]Группа 3'!L54</f>
        <v>5.333333333333334</v>
      </c>
      <c r="M119" t="s">
        <v>139</v>
      </c>
      <c r="N119" s="17">
        <v>53</v>
      </c>
      <c r="O119" s="17">
        <v>56</v>
      </c>
      <c r="P119">
        <v>24</v>
      </c>
      <c r="Q119" s="12">
        <f>'[1]Группа 3'!V54</f>
        <v>4.056603773584905</v>
      </c>
      <c r="AB119" s="12"/>
      <c r="AC119" s="17"/>
      <c r="AD119" s="17"/>
      <c r="AF119" s="12"/>
      <c r="DE119" s="17"/>
      <c r="DF119" s="17"/>
      <c r="DH119" s="12"/>
      <c r="FV119" t="s">
        <v>139</v>
      </c>
      <c r="FW119" s="17">
        <v>44</v>
      </c>
      <c r="FX119" s="17">
        <v>56</v>
      </c>
      <c r="FY119">
        <v>76</v>
      </c>
      <c r="FZ119" s="12">
        <f>'[1]Группа 3'!FF54</f>
        <v>4.2727272727272725</v>
      </c>
      <c r="IJ119" s="17"/>
      <c r="IK119" s="17"/>
      <c r="IM119" s="12"/>
    </row>
    <row r="120" spans="1:247" ht="14.25">
      <c r="A120" s="53">
        <v>1</v>
      </c>
      <c r="B120" s="54" t="s">
        <v>333</v>
      </c>
      <c r="D120" s="17"/>
      <c r="E120" s="17"/>
      <c r="G120" s="12"/>
      <c r="N120" s="17"/>
      <c r="O120" s="17"/>
      <c r="Q120" s="12"/>
      <c r="AB120" s="12" t="s">
        <v>334</v>
      </c>
      <c r="AC120" s="17">
        <v>13</v>
      </c>
      <c r="AD120" s="17">
        <v>22</v>
      </c>
      <c r="AE120">
        <v>118</v>
      </c>
      <c r="AF120" s="12">
        <f>'[1]Группа 1'!V25</f>
        <v>2.6923076923076925</v>
      </c>
      <c r="DE120" s="17"/>
      <c r="DF120" s="17"/>
      <c r="DH120" s="12"/>
      <c r="FW120" s="17"/>
      <c r="FX120" s="17"/>
      <c r="FZ120" s="12"/>
      <c r="HE120" s="12" t="s">
        <v>335</v>
      </c>
      <c r="HF120" s="17">
        <v>46</v>
      </c>
      <c r="HG120" s="17">
        <v>65</v>
      </c>
      <c r="HH120">
        <v>115</v>
      </c>
      <c r="HI120" s="12">
        <f>'[1]Группа 1'!GO25</f>
        <v>2.4130434782608696</v>
      </c>
      <c r="IJ120" s="17"/>
      <c r="IK120" s="17"/>
      <c r="IM120" s="12"/>
    </row>
    <row r="121" spans="1:247" ht="14.25">
      <c r="A121" s="53">
        <v>1</v>
      </c>
      <c r="B121" s="54" t="s">
        <v>410</v>
      </c>
      <c r="D121" s="17"/>
      <c r="E121" s="17"/>
      <c r="G121" s="12"/>
      <c r="N121" s="17"/>
      <c r="O121" s="17"/>
      <c r="Q121" s="12"/>
      <c r="AB121" s="12" t="s">
        <v>411</v>
      </c>
      <c r="AC121" s="17">
        <v>8</v>
      </c>
      <c r="AD121" s="17">
        <v>25</v>
      </c>
      <c r="AE121">
        <v>131</v>
      </c>
      <c r="AF121" s="12">
        <f>'[1]Группа 3'!AF50</f>
        <v>6.125</v>
      </c>
      <c r="AQ121" s="12" t="s">
        <v>381</v>
      </c>
      <c r="AR121" s="17">
        <v>6</v>
      </c>
      <c r="AS121" s="17">
        <v>6</v>
      </c>
      <c r="AT121">
        <v>8</v>
      </c>
      <c r="AU121" s="12">
        <f>'[1]Группа 1'!AK26</f>
        <v>2</v>
      </c>
      <c r="DE121" s="17"/>
      <c r="DF121" s="17"/>
      <c r="DH121" s="12"/>
      <c r="FW121" s="17"/>
      <c r="FX121" s="17"/>
      <c r="FZ121" s="12"/>
      <c r="GZ121" s="57" t="s">
        <v>412</v>
      </c>
      <c r="HA121" s="11">
        <v>3</v>
      </c>
      <c r="HB121" s="11">
        <v>3</v>
      </c>
      <c r="HC121" s="29">
        <v>3</v>
      </c>
      <c r="HD121" s="57">
        <f>'[1]Группа 1'!FZ26</f>
        <v>2.1</v>
      </c>
      <c r="HE121" s="12"/>
      <c r="HF121" s="17"/>
      <c r="HG121" s="17"/>
      <c r="HI121" s="12"/>
      <c r="IJ121" s="17"/>
      <c r="IK121" s="17"/>
      <c r="IM121" s="12"/>
    </row>
    <row r="122" spans="1:247" ht="14.25">
      <c r="A122" s="53">
        <v>1</v>
      </c>
      <c r="B122" s="54" t="s">
        <v>165</v>
      </c>
      <c r="N122" s="17"/>
      <c r="O122" s="17"/>
      <c r="Q122" s="12"/>
      <c r="AB122" s="12" t="s">
        <v>166</v>
      </c>
      <c r="AC122" s="17">
        <v>6</v>
      </c>
      <c r="AD122" s="17">
        <v>25</v>
      </c>
      <c r="AE122">
        <v>94</v>
      </c>
      <c r="AF122" s="12">
        <f>'[1]Группа 1'!V55</f>
        <v>110.35172327672326</v>
      </c>
      <c r="DE122" s="17"/>
      <c r="DF122" s="17"/>
      <c r="DH122" s="12"/>
      <c r="FW122" s="17"/>
      <c r="FX122" s="17"/>
      <c r="FZ122" s="12"/>
      <c r="IJ122" s="17"/>
      <c r="IK122" s="17"/>
      <c r="IM122" s="12"/>
    </row>
    <row r="123" spans="1:247" ht="14.25">
      <c r="A123" s="53">
        <v>1</v>
      </c>
      <c r="B123" s="54" t="s">
        <v>224</v>
      </c>
      <c r="M123" s="12" t="s">
        <v>225</v>
      </c>
      <c r="N123" s="17">
        <v>13</v>
      </c>
      <c r="O123" s="17">
        <v>13</v>
      </c>
      <c r="P123">
        <v>5</v>
      </c>
      <c r="Q123" s="12">
        <f>'[1]Группа 1'!Q28</f>
        <v>2</v>
      </c>
      <c r="AB123" s="12" t="s">
        <v>141</v>
      </c>
      <c r="AC123" s="17">
        <v>12</v>
      </c>
      <c r="AD123" s="17">
        <v>20</v>
      </c>
      <c r="AE123">
        <v>56</v>
      </c>
      <c r="AF123" s="12">
        <f>'[1]Группа 1'!V28</f>
        <v>2.666666666666667</v>
      </c>
      <c r="DE123" s="17"/>
      <c r="DF123" s="17"/>
      <c r="DH123" s="12"/>
      <c r="FW123" s="17"/>
      <c r="FX123" s="17"/>
      <c r="FZ123" s="12"/>
      <c r="IJ123" s="17"/>
      <c r="IK123" s="17"/>
      <c r="IM123" s="12"/>
    </row>
    <row r="124" spans="1:247" ht="14.25">
      <c r="A124" s="53">
        <v>1</v>
      </c>
      <c r="B124" s="54" t="s">
        <v>265</v>
      </c>
      <c r="M124" s="12"/>
      <c r="N124" s="17"/>
      <c r="O124" s="17"/>
      <c r="Q124" s="12"/>
      <c r="AB124" s="12" t="s">
        <v>266</v>
      </c>
      <c r="AC124" s="17">
        <v>15</v>
      </c>
      <c r="AD124" s="17">
        <v>36</v>
      </c>
      <c r="AE124">
        <v>39</v>
      </c>
      <c r="AF124" s="12">
        <f>'[1]Группа 1'!V30</f>
        <v>3.4</v>
      </c>
      <c r="DE124" s="17"/>
      <c r="DF124" s="17"/>
      <c r="DH124" s="12"/>
      <c r="FW124" s="17"/>
      <c r="FX124" s="17"/>
      <c r="FZ124" s="12"/>
      <c r="IJ124" s="17"/>
      <c r="IK124" s="17"/>
      <c r="IM124" s="12"/>
    </row>
    <row r="125" spans="1:247" ht="14.25">
      <c r="A125" s="53">
        <v>3</v>
      </c>
      <c r="B125" s="54" t="s">
        <v>267</v>
      </c>
      <c r="M125" s="12"/>
      <c r="N125" s="17"/>
      <c r="O125" s="17"/>
      <c r="Q125" s="12"/>
      <c r="AB125" s="12"/>
      <c r="AC125" s="17"/>
      <c r="AD125" s="17"/>
      <c r="AF125" s="12"/>
      <c r="DE125" s="17"/>
      <c r="DF125" s="17"/>
      <c r="DH125" s="12"/>
      <c r="DX125" t="s">
        <v>268</v>
      </c>
      <c r="DY125" s="17">
        <v>34</v>
      </c>
      <c r="DZ125" s="17">
        <v>39</v>
      </c>
      <c r="EA125">
        <v>129</v>
      </c>
      <c r="EB125" s="12">
        <f>'[1]Группа 3'!DM55</f>
        <v>4.147058823529411</v>
      </c>
      <c r="FW125" s="17"/>
      <c r="FX125" s="17"/>
      <c r="FZ125" s="12"/>
      <c r="IJ125" s="17"/>
      <c r="IK125" s="17"/>
      <c r="IM125" s="12"/>
    </row>
    <row r="126" spans="1:247" ht="14.25">
      <c r="A126" s="53">
        <v>5</v>
      </c>
      <c r="B126" s="54" t="s">
        <v>291</v>
      </c>
      <c r="M126" s="12"/>
      <c r="N126" s="17"/>
      <c r="O126" s="17"/>
      <c r="Q126" s="12"/>
      <c r="AB126" s="12"/>
      <c r="AC126" s="17"/>
      <c r="AD126" s="17"/>
      <c r="AF126" s="12"/>
      <c r="DE126" s="17"/>
      <c r="DF126" s="17"/>
      <c r="DH126" s="12"/>
      <c r="DX126" t="s">
        <v>292</v>
      </c>
      <c r="DY126" s="17">
        <v>20</v>
      </c>
      <c r="DZ126" s="17">
        <v>21</v>
      </c>
      <c r="EA126">
        <v>102</v>
      </c>
      <c r="EB126" s="12">
        <f>'[1]Группа 5'!DR17</f>
        <v>5.05</v>
      </c>
      <c r="FW126" s="17"/>
      <c r="FX126" s="17"/>
      <c r="FZ126" s="12"/>
      <c r="IJ126" s="17"/>
      <c r="IK126" s="17"/>
      <c r="IM126" s="12"/>
    </row>
    <row r="127" spans="1:157" ht="15">
      <c r="A127" s="55">
        <v>3</v>
      </c>
      <c r="B127" s="53" t="s">
        <v>142</v>
      </c>
      <c r="DX127" s="12" t="s">
        <v>120</v>
      </c>
      <c r="DY127" s="17">
        <v>17</v>
      </c>
      <c r="DZ127" s="17">
        <v>17</v>
      </c>
      <c r="EA127">
        <v>86</v>
      </c>
      <c r="EB127" s="12">
        <f>'[1]Группа 3'!DM56</f>
        <v>4</v>
      </c>
      <c r="EH127" s="12" t="s">
        <v>16</v>
      </c>
      <c r="EI127" s="17">
        <v>17</v>
      </c>
      <c r="EJ127" s="17">
        <v>17</v>
      </c>
      <c r="EK127">
        <v>86</v>
      </c>
      <c r="EL127" s="12">
        <f>'[1]Группа 3'!EG56</f>
        <v>4</v>
      </c>
      <c r="EM127" s="12" t="s">
        <v>16</v>
      </c>
      <c r="EN127" s="17">
        <v>17</v>
      </c>
      <c r="EO127" s="17">
        <v>17</v>
      </c>
      <c r="EP127">
        <v>86</v>
      </c>
      <c r="EQ127" s="12">
        <f>'[1]Группа 3'!EL56</f>
        <v>4</v>
      </c>
      <c r="EW127" s="12" t="s">
        <v>16</v>
      </c>
      <c r="EX127" s="17">
        <v>17</v>
      </c>
      <c r="EY127" s="17">
        <v>17</v>
      </c>
      <c r="EZ127">
        <v>86</v>
      </c>
      <c r="FA127" s="12">
        <f>'[1]Группа 3'!EV56</f>
        <v>4</v>
      </c>
    </row>
    <row r="128" spans="1:232" ht="15">
      <c r="A128" s="55">
        <v>3</v>
      </c>
      <c r="B128" s="53" t="s">
        <v>278</v>
      </c>
      <c r="DX128" s="12"/>
      <c r="DY128" s="17"/>
      <c r="DZ128" s="17"/>
      <c r="EB128" s="12"/>
      <c r="EH128" s="12"/>
      <c r="EI128" s="17"/>
      <c r="EJ128" s="17"/>
      <c r="EL128" s="12"/>
      <c r="EM128" s="12"/>
      <c r="EN128" s="17"/>
      <c r="EO128" s="17"/>
      <c r="EQ128" s="12"/>
      <c r="EW128" s="12"/>
      <c r="EX128" s="17"/>
      <c r="EY128" s="17"/>
      <c r="FA128" s="12"/>
      <c r="HT128" t="s">
        <v>279</v>
      </c>
      <c r="HU128" s="17">
        <v>89</v>
      </c>
      <c r="HV128" s="17">
        <v>90</v>
      </c>
      <c r="HW128">
        <v>1</v>
      </c>
      <c r="HX128" s="12">
        <f>'[1]Группа 3'!HI57</f>
        <v>4.01123595505618</v>
      </c>
    </row>
    <row r="129" spans="1:157" ht="15">
      <c r="A129" s="55">
        <v>3</v>
      </c>
      <c r="B129" s="56" t="s">
        <v>143</v>
      </c>
      <c r="BF129" s="36" t="s">
        <v>144</v>
      </c>
      <c r="BG129" s="17">
        <v>5</v>
      </c>
      <c r="BH129" s="17">
        <v>6</v>
      </c>
      <c r="BI129">
        <v>16</v>
      </c>
      <c r="BJ129" s="12">
        <f>'[1]Группа 3'!BT56</f>
        <v>4.2</v>
      </c>
      <c r="CA129" s="17"/>
      <c r="CB129" s="17"/>
      <c r="CD129" s="12"/>
      <c r="DD129" s="29" t="s">
        <v>144</v>
      </c>
      <c r="DE129" s="11">
        <v>3</v>
      </c>
      <c r="DF129" s="11">
        <v>6</v>
      </c>
      <c r="DG129" s="29">
        <v>63</v>
      </c>
      <c r="DH129" s="57">
        <f>'[1]Группа 3'!CX51</f>
        <v>5.2</v>
      </c>
      <c r="DX129" s="12"/>
      <c r="DY129" s="17"/>
      <c r="DZ129" s="17"/>
      <c r="EB129" s="12"/>
      <c r="EH129" s="12"/>
      <c r="EI129" s="17"/>
      <c r="EJ129" s="17"/>
      <c r="EL129" s="12"/>
      <c r="EM129" s="12"/>
      <c r="EN129" s="17"/>
      <c r="EO129" s="17"/>
      <c r="EQ129" s="12"/>
      <c r="EW129" s="12"/>
      <c r="EX129" s="17"/>
      <c r="EY129" s="17"/>
      <c r="FA129" s="12"/>
    </row>
    <row r="130" spans="1:157" ht="15">
      <c r="A130" s="55">
        <v>3</v>
      </c>
      <c r="B130" s="56" t="s">
        <v>418</v>
      </c>
      <c r="BF130" s="36"/>
      <c r="BG130" s="17"/>
      <c r="BH130" s="17"/>
      <c r="BJ130" s="12"/>
      <c r="CA130" s="17"/>
      <c r="CB130" s="17"/>
      <c r="CD130" s="12"/>
      <c r="DD130" s="29"/>
      <c r="DE130" s="11"/>
      <c r="DF130" s="11"/>
      <c r="DG130" s="29"/>
      <c r="DH130" s="57"/>
      <c r="DX130" t="s">
        <v>419</v>
      </c>
      <c r="DY130" s="17">
        <v>24</v>
      </c>
      <c r="DZ130" s="17">
        <v>24</v>
      </c>
      <c r="EA130">
        <v>37</v>
      </c>
      <c r="EB130" s="12">
        <f>'[1]Группа 3'!DM52</f>
        <v>4</v>
      </c>
      <c r="EH130" s="12"/>
      <c r="EI130" s="17"/>
      <c r="EJ130" s="17"/>
      <c r="EL130" s="12"/>
      <c r="EM130" s="12"/>
      <c r="EN130" s="17"/>
      <c r="EO130" s="17"/>
      <c r="EQ130" s="12"/>
      <c r="EW130" s="12"/>
      <c r="EX130" s="17"/>
      <c r="EY130" s="17"/>
      <c r="FA130" s="12"/>
    </row>
    <row r="131" spans="1:227" ht="15">
      <c r="A131" s="55">
        <v>1</v>
      </c>
      <c r="B131" s="53" t="s">
        <v>145</v>
      </c>
      <c r="AB131" s="12" t="s">
        <v>146</v>
      </c>
      <c r="AC131" s="17">
        <v>4</v>
      </c>
      <c r="AD131" s="17">
        <v>7</v>
      </c>
      <c r="AE131" s="53">
        <v>124</v>
      </c>
      <c r="AF131" s="13">
        <f>'[1]Группа 1'!V31</f>
        <v>2.75</v>
      </c>
      <c r="DX131" s="12"/>
      <c r="DY131" s="17"/>
      <c r="DZ131" s="17"/>
      <c r="HO131" s="57" t="s">
        <v>146</v>
      </c>
      <c r="HP131" s="11">
        <v>1</v>
      </c>
      <c r="HQ131" s="11">
        <v>7</v>
      </c>
      <c r="HR131" s="58">
        <v>149</v>
      </c>
      <c r="HS131" s="16">
        <f>'[1]Группа 1'!GY31</f>
        <v>10.1</v>
      </c>
    </row>
    <row r="132" spans="1:227" ht="15">
      <c r="A132" s="55">
        <v>1</v>
      </c>
      <c r="B132" s="53" t="s">
        <v>313</v>
      </c>
      <c r="C132" s="12" t="s">
        <v>314</v>
      </c>
      <c r="D132" s="17">
        <v>9</v>
      </c>
      <c r="E132" s="17">
        <v>9</v>
      </c>
      <c r="F132">
        <v>10</v>
      </c>
      <c r="G132" s="12">
        <f>'[1]Группа 1'!V32</f>
        <v>2</v>
      </c>
      <c r="AB132" s="12"/>
      <c r="AC132" s="17"/>
      <c r="AD132" s="17"/>
      <c r="AE132" s="53"/>
      <c r="AF132" s="13"/>
      <c r="DX132" s="12"/>
      <c r="DY132" s="17"/>
      <c r="DZ132" s="17"/>
      <c r="HO132" s="57"/>
      <c r="HP132" s="11"/>
      <c r="HQ132" s="11"/>
      <c r="HR132" s="58"/>
      <c r="HS132" s="16"/>
    </row>
    <row r="133" spans="1:227" ht="15">
      <c r="A133" s="55">
        <v>1</v>
      </c>
      <c r="B133" s="53" t="s">
        <v>388</v>
      </c>
      <c r="C133" s="12" t="s">
        <v>389</v>
      </c>
      <c r="D133" s="17">
        <v>47</v>
      </c>
      <c r="E133" s="17">
        <v>63</v>
      </c>
      <c r="F133">
        <v>163</v>
      </c>
      <c r="G133" s="12">
        <f>'[1]Группа 1'!G33</f>
        <v>2.3404255319148937</v>
      </c>
      <c r="M133" s="12" t="s">
        <v>390</v>
      </c>
      <c r="N133" s="17">
        <v>17</v>
      </c>
      <c r="O133" s="17">
        <v>19</v>
      </c>
      <c r="P133">
        <v>78</v>
      </c>
      <c r="Q133" s="12">
        <f>'[1]Группа 1'!Q33</f>
        <v>2.1176470588235294</v>
      </c>
      <c r="AB133" s="12"/>
      <c r="AC133" s="17"/>
      <c r="AD133" s="17"/>
      <c r="AE133" s="53"/>
      <c r="AF133" s="13"/>
      <c r="DX133" s="12"/>
      <c r="DY133" s="17"/>
      <c r="DZ133" s="17"/>
      <c r="HO133" s="57"/>
      <c r="HP133" s="11"/>
      <c r="HQ133" s="11"/>
      <c r="HR133" s="58"/>
      <c r="HS133" s="16"/>
    </row>
    <row r="134" spans="1:232" ht="15">
      <c r="A134" s="55">
        <v>1</v>
      </c>
      <c r="B134" s="53" t="s">
        <v>147</v>
      </c>
      <c r="C134" s="59" t="s">
        <v>148</v>
      </c>
      <c r="D134" s="17">
        <v>7</v>
      </c>
      <c r="E134" s="17">
        <v>16</v>
      </c>
      <c r="F134">
        <v>95</v>
      </c>
      <c r="G134" s="12">
        <f>'[1]Группа 1'!G34</f>
        <v>3.2857142857142856</v>
      </c>
      <c r="HT134" s="12" t="s">
        <v>149</v>
      </c>
      <c r="HU134" s="17">
        <v>9</v>
      </c>
      <c r="HV134" s="17">
        <v>13</v>
      </c>
      <c r="HW134" s="53">
        <v>18</v>
      </c>
      <c r="HX134" s="13">
        <f>'[1]Группа 1'!HN34</f>
        <v>1.4444444444444446</v>
      </c>
    </row>
    <row r="135" spans="1:232" ht="15">
      <c r="A135" s="55">
        <v>1</v>
      </c>
      <c r="B135" s="53" t="s">
        <v>385</v>
      </c>
      <c r="C135" s="59"/>
      <c r="D135" s="17"/>
      <c r="E135" s="17"/>
      <c r="G135" s="12"/>
      <c r="FL135" s="12" t="s">
        <v>141</v>
      </c>
      <c r="FM135" s="17">
        <v>14</v>
      </c>
      <c r="FN135" s="17">
        <v>19</v>
      </c>
      <c r="FO135">
        <v>22</v>
      </c>
      <c r="FP135" s="12">
        <f>'[1]Группа 1'!EL35</f>
        <v>2.357142857142857</v>
      </c>
      <c r="GU135" s="12" t="s">
        <v>90</v>
      </c>
      <c r="GV135" s="17">
        <v>14</v>
      </c>
      <c r="GW135" s="17">
        <v>19</v>
      </c>
      <c r="GX135">
        <v>22</v>
      </c>
      <c r="GY135" s="12">
        <f>'[1]Группа 1'!GE35</f>
        <v>2.357142857142857</v>
      </c>
      <c r="HT135" s="12"/>
      <c r="HU135" s="17"/>
      <c r="HV135" s="17"/>
      <c r="HW135" s="53"/>
      <c r="HX135" s="13"/>
    </row>
    <row r="136" spans="1:232" ht="15">
      <c r="A136" s="55">
        <v>3</v>
      </c>
      <c r="B136" s="53" t="s">
        <v>289</v>
      </c>
      <c r="C136" s="59"/>
      <c r="D136" s="17"/>
      <c r="E136" s="17"/>
      <c r="G136" s="12"/>
      <c r="HT136" t="s">
        <v>290</v>
      </c>
      <c r="HU136" s="17">
        <v>8</v>
      </c>
      <c r="HV136" s="17">
        <v>30</v>
      </c>
      <c r="HW136" s="53">
        <v>106</v>
      </c>
      <c r="HX136" s="13">
        <f>'[1]Группа 3'!HI58</f>
        <v>6.75</v>
      </c>
    </row>
    <row r="137" spans="1:232" ht="15">
      <c r="A137" s="55">
        <v>2</v>
      </c>
      <c r="B137" s="53" t="s">
        <v>205</v>
      </c>
      <c r="C137" s="59"/>
      <c r="D137" s="17"/>
      <c r="E137" s="17"/>
      <c r="G137" s="12"/>
      <c r="HT137" t="s">
        <v>149</v>
      </c>
      <c r="HU137" s="17">
        <v>9</v>
      </c>
      <c r="HV137" s="17">
        <v>13</v>
      </c>
      <c r="HW137" s="53">
        <v>18</v>
      </c>
      <c r="HX137" s="13">
        <f>'[1]Группа 2'!DM21</f>
        <v>2.4444444444444446</v>
      </c>
    </row>
    <row r="138" spans="1:7" ht="15">
      <c r="A138" s="55">
        <v>1</v>
      </c>
      <c r="B138" s="53" t="s">
        <v>150</v>
      </c>
      <c r="C138" s="12" t="s">
        <v>151</v>
      </c>
      <c r="D138" s="17">
        <v>48</v>
      </c>
      <c r="E138" s="17">
        <v>108</v>
      </c>
      <c r="F138">
        <v>230</v>
      </c>
      <c r="G138" s="12">
        <f>'[1]Группа 1'!G36</f>
        <v>3.25</v>
      </c>
    </row>
    <row r="139" spans="1:227" ht="15">
      <c r="A139" s="55">
        <v>1</v>
      </c>
      <c r="B139" s="53" t="s">
        <v>365</v>
      </c>
      <c r="C139" s="12" t="s">
        <v>366</v>
      </c>
      <c r="D139" s="17">
        <v>13</v>
      </c>
      <c r="E139" s="17">
        <v>18</v>
      </c>
      <c r="F139">
        <v>61</v>
      </c>
      <c r="G139" s="12">
        <f>'[1]Группа 1'!G37</f>
        <v>2.3846153846153846</v>
      </c>
      <c r="AB139" s="12" t="s">
        <v>367</v>
      </c>
      <c r="AC139" s="17">
        <v>5</v>
      </c>
      <c r="AD139" s="17">
        <v>13</v>
      </c>
      <c r="AE139">
        <v>60</v>
      </c>
      <c r="AF139" s="12">
        <f>'[1]Группа 1'!V37</f>
        <v>3.6</v>
      </c>
      <c r="FQ139" s="12" t="s">
        <v>355</v>
      </c>
      <c r="FR139" s="17">
        <v>9</v>
      </c>
      <c r="FS139" s="17">
        <v>16</v>
      </c>
      <c r="FT139">
        <v>122</v>
      </c>
      <c r="FU139" s="12">
        <f>'[1]Группа 1'!EQ37</f>
        <v>2.7777777777777777</v>
      </c>
      <c r="HO139" s="12" t="s">
        <v>368</v>
      </c>
      <c r="HP139" s="17">
        <v>5</v>
      </c>
      <c r="HQ139" s="17">
        <v>6</v>
      </c>
      <c r="HR139">
        <v>52</v>
      </c>
      <c r="HS139" s="12">
        <f>'[1]Группа 1'!GY37</f>
        <v>2.2</v>
      </c>
    </row>
    <row r="140" spans="1:47" ht="15">
      <c r="A140" s="55">
        <v>1</v>
      </c>
      <c r="B140" s="53" t="s">
        <v>190</v>
      </c>
      <c r="C140" s="12"/>
      <c r="D140" s="17"/>
      <c r="E140" s="17"/>
      <c r="G140" s="12"/>
      <c r="AQ140" s="12" t="s">
        <v>166</v>
      </c>
      <c r="AR140" s="17">
        <v>14</v>
      </c>
      <c r="AS140" s="17">
        <v>24</v>
      </c>
      <c r="AT140">
        <v>2</v>
      </c>
      <c r="AU140" s="12">
        <f>'[1]Группа 1'!AK38</f>
        <v>2.7142857142857144</v>
      </c>
    </row>
    <row r="141" spans="1:47" ht="15">
      <c r="A141" s="55">
        <v>1</v>
      </c>
      <c r="B141" s="53" t="s">
        <v>370</v>
      </c>
      <c r="C141" s="12" t="s">
        <v>371</v>
      </c>
      <c r="D141" s="17">
        <v>13</v>
      </c>
      <c r="E141" s="17">
        <v>27</v>
      </c>
      <c r="F141">
        <v>101</v>
      </c>
      <c r="G141" s="12">
        <f>'[1]Группа 1'!G36</f>
        <v>3.25</v>
      </c>
      <c r="AQ141" s="12"/>
      <c r="AR141" s="17"/>
      <c r="AS141" s="17"/>
      <c r="AU141" s="12"/>
    </row>
    <row r="142" spans="1:47" ht="15">
      <c r="A142" s="55">
        <v>1</v>
      </c>
      <c r="B142" s="53" t="s">
        <v>372</v>
      </c>
      <c r="C142" s="12" t="s">
        <v>371</v>
      </c>
      <c r="D142" s="17">
        <v>11</v>
      </c>
      <c r="E142" s="17">
        <v>24</v>
      </c>
      <c r="F142">
        <v>65</v>
      </c>
      <c r="G142" s="12">
        <f>'[1]Группа 1'!G40</f>
        <v>3.1818181818181817</v>
      </c>
      <c r="AQ142" s="12"/>
      <c r="AR142" s="17"/>
      <c r="AS142" s="17"/>
      <c r="AU142" s="12"/>
    </row>
    <row r="143" spans="1:62" ht="15">
      <c r="A143" s="55">
        <v>3</v>
      </c>
      <c r="B143" s="53" t="s">
        <v>408</v>
      </c>
      <c r="C143" s="12"/>
      <c r="D143" s="17"/>
      <c r="E143" s="17"/>
      <c r="G143" s="12"/>
      <c r="AQ143" s="12"/>
      <c r="AR143" s="17"/>
      <c r="AS143" s="17"/>
      <c r="AU143" s="12"/>
      <c r="BF143" t="s">
        <v>38</v>
      </c>
      <c r="BG143" s="17">
        <v>39</v>
      </c>
      <c r="BH143" s="17">
        <v>45</v>
      </c>
      <c r="BI143">
        <v>6</v>
      </c>
      <c r="BJ143" s="12">
        <f>'[1]Группа 3'!BT59</f>
        <v>4.153846153846153</v>
      </c>
    </row>
    <row r="144" spans="1:227" ht="15">
      <c r="A144" s="55">
        <v>1</v>
      </c>
      <c r="B144" s="53" t="s">
        <v>280</v>
      </c>
      <c r="C144" s="12" t="s">
        <v>281</v>
      </c>
      <c r="D144" s="17">
        <v>20</v>
      </c>
      <c r="E144" s="17">
        <v>36</v>
      </c>
      <c r="F144">
        <v>70</v>
      </c>
      <c r="G144" s="12">
        <f>'[1]Группа 1'!G41</f>
        <v>2.8</v>
      </c>
      <c r="AB144" s="12" t="s">
        <v>282</v>
      </c>
      <c r="AC144" s="17">
        <v>5</v>
      </c>
      <c r="AD144" s="17">
        <v>22</v>
      </c>
      <c r="AE144">
        <v>99</v>
      </c>
      <c r="AF144" s="12">
        <f>'[1]Группа 1'!V41</f>
        <v>5.4</v>
      </c>
      <c r="AQ144" s="12"/>
      <c r="AR144" s="17"/>
      <c r="AS144" s="17"/>
      <c r="AU144" s="12"/>
      <c r="HO144" s="12" t="s">
        <v>282</v>
      </c>
      <c r="HP144" s="17">
        <v>13</v>
      </c>
      <c r="HQ144" s="17">
        <v>22</v>
      </c>
      <c r="HR144">
        <v>33</v>
      </c>
      <c r="HS144" s="12">
        <f>'[1]Группа 1'!GY41</f>
        <v>2.6923076923076925</v>
      </c>
    </row>
    <row r="145" spans="1:232" ht="15">
      <c r="A145" s="55">
        <v>3</v>
      </c>
      <c r="B145" s="53" t="s">
        <v>283</v>
      </c>
      <c r="C145" s="12"/>
      <c r="D145" s="17"/>
      <c r="E145" s="17"/>
      <c r="G145" s="12"/>
      <c r="AB145" s="12"/>
      <c r="AC145" s="17"/>
      <c r="AD145" s="17"/>
      <c r="AF145" s="12"/>
      <c r="AQ145" s="12"/>
      <c r="AR145" s="17"/>
      <c r="AS145" s="17"/>
      <c r="AU145" s="12"/>
      <c r="HO145" s="12"/>
      <c r="HP145" s="17"/>
      <c r="HQ145" s="17"/>
      <c r="HS145" s="12"/>
      <c r="HT145" t="s">
        <v>279</v>
      </c>
      <c r="HU145" s="17">
        <v>25</v>
      </c>
      <c r="HV145" s="17">
        <v>28</v>
      </c>
      <c r="HW145">
        <v>2</v>
      </c>
      <c r="HX145" s="12">
        <f>'[1]Группа 3'!HI60</f>
        <v>4.12</v>
      </c>
    </row>
    <row r="146" spans="1:232" ht="15">
      <c r="A146" s="55">
        <v>3</v>
      </c>
      <c r="B146" s="53" t="s">
        <v>359</v>
      </c>
      <c r="C146" s="12"/>
      <c r="D146" s="17"/>
      <c r="E146" s="17"/>
      <c r="G146" s="12"/>
      <c r="AB146" s="12"/>
      <c r="AC146" s="17"/>
      <c r="AD146" s="17"/>
      <c r="AF146" s="12"/>
      <c r="AQ146" s="12"/>
      <c r="AR146" s="17"/>
      <c r="AS146" s="17"/>
      <c r="AU146" s="12"/>
      <c r="HO146" s="12"/>
      <c r="HP146" s="17"/>
      <c r="HQ146" s="17"/>
      <c r="HS146" s="12"/>
      <c r="HT146" t="s">
        <v>279</v>
      </c>
      <c r="HU146" s="17">
        <v>12</v>
      </c>
      <c r="HV146" s="17">
        <v>15</v>
      </c>
      <c r="HW146">
        <v>4</v>
      </c>
      <c r="HX146" s="12">
        <f>'[1]Группа 3'!HI61</f>
        <v>4.25</v>
      </c>
    </row>
    <row r="147" spans="1:212" ht="15">
      <c r="A147" s="55">
        <v>1</v>
      </c>
      <c r="B147" s="53" t="s">
        <v>213</v>
      </c>
      <c r="C147" s="12" t="s">
        <v>214</v>
      </c>
      <c r="D147" s="17">
        <v>28</v>
      </c>
      <c r="E147" s="17">
        <v>40</v>
      </c>
      <c r="F147">
        <v>71</v>
      </c>
      <c r="G147" s="12">
        <f>'[1]Группа 1'!G42</f>
        <v>2.428571428571429</v>
      </c>
      <c r="AB147" s="12" t="s">
        <v>214</v>
      </c>
      <c r="AC147" s="17">
        <v>10</v>
      </c>
      <c r="AD147" s="17">
        <v>40</v>
      </c>
      <c r="AE147">
        <v>161</v>
      </c>
      <c r="AF147" s="12">
        <f>'[1]Группа 1'!V42</f>
        <v>5</v>
      </c>
      <c r="AQ147" s="12"/>
      <c r="AR147" s="17"/>
      <c r="AS147" s="17"/>
      <c r="AU147" s="12"/>
      <c r="AV147" s="12" t="s">
        <v>215</v>
      </c>
      <c r="AW147" s="17">
        <v>6</v>
      </c>
      <c r="AX147" s="17">
        <v>8</v>
      </c>
      <c r="AY147">
        <v>10</v>
      </c>
      <c r="AZ147" s="12">
        <f>'[1]Группа 1'!AF42</f>
        <v>2.333333333333333</v>
      </c>
      <c r="DX147" s="12" t="s">
        <v>216</v>
      </c>
      <c r="DY147" s="17">
        <v>7</v>
      </c>
      <c r="DZ147" s="17">
        <v>8</v>
      </c>
      <c r="EA147">
        <v>58</v>
      </c>
      <c r="EB147" s="12">
        <f>'[1]Группа 1'!CS42</f>
        <v>2.142857142857143</v>
      </c>
      <c r="EM147" s="12" t="s">
        <v>16</v>
      </c>
      <c r="EN147" s="17">
        <v>7</v>
      </c>
      <c r="EO147" s="17">
        <v>8</v>
      </c>
      <c r="EP147">
        <v>58</v>
      </c>
      <c r="EQ147" s="12">
        <f>'[1]Группа 1'!DM42</f>
        <v>2.142857142857143</v>
      </c>
      <c r="EW147" s="12" t="s">
        <v>16</v>
      </c>
      <c r="EX147" s="17">
        <v>7</v>
      </c>
      <c r="EY147" s="17">
        <v>8</v>
      </c>
      <c r="EZ147">
        <v>58</v>
      </c>
      <c r="FA147" s="12">
        <f>'[1]Группа 1'!DW42</f>
        <v>2.142857142857143</v>
      </c>
      <c r="FB147" s="12" t="s">
        <v>16</v>
      </c>
      <c r="FC147" s="17">
        <v>7</v>
      </c>
      <c r="FD147" s="17">
        <v>8</v>
      </c>
      <c r="FE147">
        <v>58</v>
      </c>
      <c r="FF147" s="12">
        <f>'[1]Группа 1'!EB42</f>
        <v>2.142857142857143</v>
      </c>
      <c r="FL147" s="12" t="s">
        <v>216</v>
      </c>
      <c r="FM147" s="17">
        <v>4</v>
      </c>
      <c r="FN147" s="17">
        <v>8</v>
      </c>
      <c r="FO147">
        <v>115</v>
      </c>
      <c r="FP147" s="12">
        <f>'[1]Группа 1'!EL42</f>
        <v>3</v>
      </c>
      <c r="FQ147" s="12" t="s">
        <v>217</v>
      </c>
      <c r="FR147" s="17">
        <v>5</v>
      </c>
      <c r="FS147" s="17">
        <v>23</v>
      </c>
      <c r="FT147">
        <v>143</v>
      </c>
      <c r="FU147" s="12">
        <f>'[1]Группа 1'!EQ42</f>
        <v>5.6</v>
      </c>
      <c r="GF147" s="57" t="s">
        <v>218</v>
      </c>
      <c r="GG147" s="11">
        <v>2</v>
      </c>
      <c r="GH147" s="11">
        <v>9</v>
      </c>
      <c r="GI147" s="29">
        <v>201</v>
      </c>
      <c r="GJ147" s="57">
        <f>'[1]Группа 1'!FK42</f>
        <v>6.3999999999999995</v>
      </c>
      <c r="GK147" s="12" t="s">
        <v>90</v>
      </c>
      <c r="GL147" s="17">
        <v>4</v>
      </c>
      <c r="GM147" s="17">
        <v>8</v>
      </c>
      <c r="GN147">
        <v>115</v>
      </c>
      <c r="GO147" s="12">
        <f>'[1]Группа 1'!FF42</f>
        <v>3</v>
      </c>
      <c r="GP147" s="12" t="s">
        <v>217</v>
      </c>
      <c r="GQ147" s="17">
        <v>18</v>
      </c>
      <c r="GR147" s="17">
        <v>23</v>
      </c>
      <c r="GS147">
        <v>42</v>
      </c>
      <c r="GT147" s="12">
        <f>'[1]Группа 1'!FP42</f>
        <v>2.2777777777777777</v>
      </c>
      <c r="GU147" s="12" t="s">
        <v>90</v>
      </c>
      <c r="GV147" s="17">
        <v>4</v>
      </c>
      <c r="GW147" s="17">
        <v>8</v>
      </c>
      <c r="GX147">
        <v>115</v>
      </c>
      <c r="GY147" s="12">
        <f>'[1]Группа 1'!GE42</f>
        <v>3</v>
      </c>
      <c r="GZ147" s="12" t="s">
        <v>219</v>
      </c>
      <c r="HA147" s="17">
        <v>34</v>
      </c>
      <c r="HB147" s="17">
        <v>35</v>
      </c>
      <c r="HC147">
        <v>12</v>
      </c>
      <c r="HD147" s="12">
        <f>'[1]Группа 1'!FZ42</f>
        <v>2.0294117647058822</v>
      </c>
    </row>
    <row r="148" spans="1:207" ht="15">
      <c r="A148" s="55">
        <v>1</v>
      </c>
      <c r="B148" s="53" t="s">
        <v>213</v>
      </c>
      <c r="C148" s="12"/>
      <c r="D148" s="17"/>
      <c r="E148" s="17"/>
      <c r="G148" s="12"/>
      <c r="AQ148" s="12"/>
      <c r="AR148" s="17"/>
      <c r="AS148" s="17"/>
      <c r="AU148" s="12"/>
      <c r="GU148" s="12" t="s">
        <v>220</v>
      </c>
      <c r="GV148" s="17">
        <v>11</v>
      </c>
      <c r="GW148" s="17">
        <v>16</v>
      </c>
      <c r="GX148">
        <v>104</v>
      </c>
      <c r="GY148" s="12">
        <f>'[1]Группа 1'!GE43</f>
        <v>2.4545454545454546</v>
      </c>
    </row>
    <row r="149" spans="1:232" ht="15">
      <c r="A149" s="55">
        <v>3</v>
      </c>
      <c r="B149" s="53" t="s">
        <v>272</v>
      </c>
      <c r="C149" t="s">
        <v>162</v>
      </c>
      <c r="D149" s="17">
        <v>57</v>
      </c>
      <c r="E149" s="17">
        <v>198</v>
      </c>
      <c r="F149">
        <v>216</v>
      </c>
      <c r="G149" s="12">
        <f>'[1]Группа 3'!L62</f>
        <v>6.473684210526316</v>
      </c>
      <c r="AB149" t="s">
        <v>273</v>
      </c>
      <c r="AC149" s="17">
        <v>44</v>
      </c>
      <c r="AD149" s="17">
        <v>111</v>
      </c>
      <c r="AE149">
        <v>141</v>
      </c>
      <c r="AF149" s="12">
        <f>'[1]Группа 3'!AF62</f>
        <v>5.522727272727273</v>
      </c>
      <c r="AQ149" s="12"/>
      <c r="AR149" s="17"/>
      <c r="AS149" s="17"/>
      <c r="AU149" s="12"/>
      <c r="DX149" t="s">
        <v>274</v>
      </c>
      <c r="DY149" s="17">
        <v>11</v>
      </c>
      <c r="DZ149" s="17">
        <v>12</v>
      </c>
      <c r="EA149">
        <v>79</v>
      </c>
      <c r="EB149" s="12">
        <f>'[1]Группа 3'!DM62</f>
        <v>4.090909090909091</v>
      </c>
      <c r="GP149" t="s">
        <v>162</v>
      </c>
      <c r="GQ149" s="17">
        <v>93</v>
      </c>
      <c r="GR149" s="17">
        <v>198</v>
      </c>
      <c r="GS149">
        <v>155</v>
      </c>
      <c r="GT149" s="12">
        <f>'[1]Группа 3'!FU62</f>
        <v>5.129032258064516</v>
      </c>
      <c r="GU149" s="12"/>
      <c r="GV149" s="17"/>
      <c r="GW149" s="17"/>
      <c r="GY149" s="12"/>
      <c r="HE149" t="s">
        <v>162</v>
      </c>
      <c r="HF149" s="17">
        <v>96</v>
      </c>
      <c r="HG149" s="17">
        <v>198</v>
      </c>
      <c r="HH149">
        <v>149</v>
      </c>
      <c r="HI149" s="12">
        <f>'[1]Группа 3'!GO62</f>
        <v>5.0625</v>
      </c>
      <c r="HT149" t="s">
        <v>275</v>
      </c>
      <c r="HU149" s="17">
        <v>25</v>
      </c>
      <c r="HV149" s="17">
        <v>57</v>
      </c>
      <c r="HW149">
        <v>205</v>
      </c>
      <c r="HX149" s="12">
        <f>'[1]Группа 3'!HI62</f>
        <v>5.279999999999999</v>
      </c>
    </row>
    <row r="150" spans="1:182" ht="15">
      <c r="A150" s="55">
        <v>1</v>
      </c>
      <c r="B150" s="53" t="s">
        <v>206</v>
      </c>
      <c r="C150" s="12"/>
      <c r="D150" s="17"/>
      <c r="E150" s="17"/>
      <c r="G150" s="12"/>
      <c r="AB150" s="12" t="s">
        <v>141</v>
      </c>
      <c r="AC150" s="17">
        <v>11</v>
      </c>
      <c r="AD150" s="17">
        <v>25</v>
      </c>
      <c r="AE150">
        <v>89</v>
      </c>
      <c r="AF150" s="12">
        <f>'[1]Группа 1'!V44</f>
        <v>3.272727272727273</v>
      </c>
      <c r="AQ150" s="12"/>
      <c r="AR150" s="17"/>
      <c r="AS150" s="17"/>
      <c r="AU150" s="12"/>
      <c r="FV150" s="12" t="s">
        <v>141</v>
      </c>
      <c r="FW150" s="17">
        <v>16</v>
      </c>
      <c r="FX150" s="17">
        <v>25</v>
      </c>
      <c r="FY150">
        <v>51</v>
      </c>
      <c r="FZ150" s="12">
        <f>'[1]Группа 1'!EV44</f>
        <v>2.5625</v>
      </c>
    </row>
    <row r="151" spans="1:182" ht="15">
      <c r="A151" s="55">
        <v>3</v>
      </c>
      <c r="B151" s="53" t="s">
        <v>387</v>
      </c>
      <c r="C151" s="12"/>
      <c r="D151" s="17"/>
      <c r="E151" s="17"/>
      <c r="G151" s="12"/>
      <c r="AB151" s="12"/>
      <c r="AC151" s="17"/>
      <c r="AD151" s="17"/>
      <c r="AF151" s="12"/>
      <c r="AQ151" t="s">
        <v>381</v>
      </c>
      <c r="AR151" s="17">
        <v>47</v>
      </c>
      <c r="AS151" s="17">
        <v>227</v>
      </c>
      <c r="AT151">
        <v>55</v>
      </c>
      <c r="AU151" s="12">
        <f>'[1]Группа 3'!AP63</f>
        <v>7.829787234042553</v>
      </c>
      <c r="BA151" t="s">
        <v>381</v>
      </c>
      <c r="BB151" s="17">
        <v>83</v>
      </c>
      <c r="BC151" s="17">
        <v>227</v>
      </c>
      <c r="BD151">
        <v>33</v>
      </c>
      <c r="BE151" s="12">
        <f>'[1]Группа 3'!AU63</f>
        <v>5.734939759036145</v>
      </c>
      <c r="FV151" s="12"/>
      <c r="FW151" s="17"/>
      <c r="FX151" s="17"/>
      <c r="FZ151" s="12"/>
    </row>
    <row r="152" spans="1:32" ht="14.25">
      <c r="A152" s="53">
        <v>1</v>
      </c>
      <c r="B152" s="53" t="s">
        <v>163</v>
      </c>
      <c r="C152" s="12" t="s">
        <v>164</v>
      </c>
      <c r="D152" s="17">
        <v>17</v>
      </c>
      <c r="E152" s="17">
        <v>37</v>
      </c>
      <c r="F152">
        <v>211</v>
      </c>
      <c r="G152" s="12">
        <f>'[1]Группа 1'!G45</f>
        <v>3.176470588235294</v>
      </c>
      <c r="AB152" s="12" t="s">
        <v>141</v>
      </c>
      <c r="AC152" s="17">
        <v>4</v>
      </c>
      <c r="AD152" s="17">
        <v>19</v>
      </c>
      <c r="AE152">
        <v>179</v>
      </c>
      <c r="AF152" s="12">
        <f>'[1]Группа 1'!V45</f>
        <v>5.75</v>
      </c>
    </row>
    <row r="153" spans="1:32" ht="14.25">
      <c r="A153" s="53">
        <v>1</v>
      </c>
      <c r="B153" s="53" t="s">
        <v>378</v>
      </c>
      <c r="C153" s="59" t="s">
        <v>146</v>
      </c>
      <c r="D153" s="17">
        <v>20</v>
      </c>
      <c r="E153" s="17">
        <v>31</v>
      </c>
      <c r="F153">
        <v>129</v>
      </c>
      <c r="G153" s="12">
        <f>'[1]Группа 1'!G46</f>
        <v>2.55</v>
      </c>
      <c r="AB153" s="57" t="s">
        <v>146</v>
      </c>
      <c r="AC153" s="11">
        <v>2</v>
      </c>
      <c r="AD153" s="11">
        <v>10</v>
      </c>
      <c r="AE153" s="29">
        <v>99</v>
      </c>
      <c r="AF153" s="57">
        <f>'[1]Группа 1'!V46</f>
        <v>7.5</v>
      </c>
    </row>
    <row r="154" spans="1:32" ht="14.25">
      <c r="A154" s="53">
        <v>1</v>
      </c>
      <c r="B154" s="53" t="s">
        <v>393</v>
      </c>
      <c r="C154" s="59"/>
      <c r="D154" s="17"/>
      <c r="E154" s="17"/>
      <c r="G154" s="12"/>
      <c r="AB154" s="12" t="s">
        <v>394</v>
      </c>
      <c r="AC154" s="17">
        <v>22</v>
      </c>
      <c r="AD154" s="17">
        <v>39</v>
      </c>
      <c r="AE154" s="53">
        <v>69</v>
      </c>
      <c r="AF154" s="13">
        <f>'[1]Группа 1'!V47</f>
        <v>2.7727272727272725</v>
      </c>
    </row>
    <row r="155" spans="1:32" ht="14.25">
      <c r="A155" s="53">
        <v>1</v>
      </c>
      <c r="B155" s="53" t="s">
        <v>325</v>
      </c>
      <c r="C155" s="12"/>
      <c r="D155" s="17"/>
      <c r="E155" s="17"/>
      <c r="G155" s="12"/>
      <c r="AB155" s="57" t="s">
        <v>326</v>
      </c>
      <c r="AC155" s="11">
        <v>2</v>
      </c>
      <c r="AD155" s="11">
        <v>2</v>
      </c>
      <c r="AE155" s="29">
        <v>31</v>
      </c>
      <c r="AF155" s="57">
        <f>'[1]Группа 1'!V48</f>
        <v>2.2</v>
      </c>
    </row>
    <row r="156" spans="1:217" ht="14.25">
      <c r="A156" s="53">
        <v>5</v>
      </c>
      <c r="B156" s="53" t="s">
        <v>302</v>
      </c>
      <c r="C156" s="12"/>
      <c r="D156" s="17"/>
      <c r="E156" s="17"/>
      <c r="G156" s="12"/>
      <c r="AB156" s="12"/>
      <c r="AC156" s="17"/>
      <c r="AD156" s="17"/>
      <c r="AF156" s="12"/>
      <c r="HE156" t="s">
        <v>303</v>
      </c>
      <c r="HF156" s="17">
        <v>30</v>
      </c>
      <c r="HG156" s="17">
        <v>35</v>
      </c>
      <c r="HH156">
        <v>152</v>
      </c>
      <c r="HI156" s="12">
        <f>'[1]Группа 5'!GE19</f>
        <v>5.166666666666667</v>
      </c>
    </row>
    <row r="157" spans="1:227" ht="14.25">
      <c r="A157" s="53">
        <v>5</v>
      </c>
      <c r="B157" s="53" t="s">
        <v>386</v>
      </c>
      <c r="C157" s="12"/>
      <c r="D157" s="17"/>
      <c r="E157" s="17"/>
      <c r="G157" s="12"/>
      <c r="AB157" s="12"/>
      <c r="AC157" s="17"/>
      <c r="AD157" s="17"/>
      <c r="AF157" s="12"/>
      <c r="HF157" s="17"/>
      <c r="HG157" s="17"/>
      <c r="HI157" s="12"/>
      <c r="HO157" t="s">
        <v>139</v>
      </c>
      <c r="HP157" s="17">
        <v>14</v>
      </c>
      <c r="HQ157" s="17">
        <v>45</v>
      </c>
      <c r="HR157">
        <v>483</v>
      </c>
      <c r="HS157" s="12">
        <f>'[1]Группа 5'!GO18</f>
        <v>7.214285714285715</v>
      </c>
    </row>
    <row r="158" spans="1:217" ht="14.25">
      <c r="A158" s="53">
        <v>1</v>
      </c>
      <c r="B158" s="53" t="s">
        <v>382</v>
      </c>
      <c r="C158" s="12"/>
      <c r="D158" s="17"/>
      <c r="E158" s="17"/>
      <c r="G158" s="12"/>
      <c r="AB158" s="12" t="s">
        <v>141</v>
      </c>
      <c r="AC158" s="17">
        <v>5</v>
      </c>
      <c r="AD158" s="17">
        <v>10</v>
      </c>
      <c r="AE158">
        <v>121</v>
      </c>
      <c r="AF158" s="12">
        <f>'[1]Группа 1'!V49</f>
        <v>3</v>
      </c>
      <c r="HF158" s="17"/>
      <c r="HG158" s="17"/>
      <c r="HI158" s="12"/>
    </row>
    <row r="159" spans="1:217" ht="14.25">
      <c r="A159" s="53">
        <v>1</v>
      </c>
      <c r="B159" s="53" t="s">
        <v>383</v>
      </c>
      <c r="C159" s="12"/>
      <c r="D159" s="17"/>
      <c r="E159" s="17"/>
      <c r="G159" s="12"/>
      <c r="M159" s="57" t="s">
        <v>384</v>
      </c>
      <c r="N159" s="11">
        <v>3</v>
      </c>
      <c r="O159" s="11">
        <v>7</v>
      </c>
      <c r="P159" s="29">
        <v>15</v>
      </c>
      <c r="Q159" s="57">
        <f>'[1]Группа 1'!Q50</f>
        <v>3.566666666666667</v>
      </c>
      <c r="AB159" s="12"/>
      <c r="AC159" s="17"/>
      <c r="AD159" s="17"/>
      <c r="AF159" s="12"/>
      <c r="HF159" s="17"/>
      <c r="HG159" s="17"/>
      <c r="HI159" s="12"/>
    </row>
    <row r="160" spans="1:227" ht="14.25">
      <c r="A160" s="53">
        <v>2</v>
      </c>
      <c r="B160" s="53" t="s">
        <v>304</v>
      </c>
      <c r="C160" t="s">
        <v>305</v>
      </c>
      <c r="D160" s="17">
        <v>10</v>
      </c>
      <c r="E160" s="17">
        <v>17</v>
      </c>
      <c r="F160">
        <v>76</v>
      </c>
      <c r="G160" s="12">
        <f>'[1]Группа 2'!G22</f>
        <v>3.7</v>
      </c>
      <c r="AB160" s="12"/>
      <c r="AC160" s="17"/>
      <c r="AD160" s="17"/>
      <c r="AF160" s="12"/>
      <c r="BK160" t="s">
        <v>306</v>
      </c>
      <c r="BL160" s="17">
        <v>6</v>
      </c>
      <c r="BM160" s="17">
        <v>20</v>
      </c>
      <c r="BN160">
        <v>219</v>
      </c>
      <c r="BO160" s="12">
        <f>'[1]Группа 2'!AK22</f>
        <v>5.333333333333334</v>
      </c>
      <c r="FQ160" t="s">
        <v>306</v>
      </c>
      <c r="FR160" s="17">
        <v>12</v>
      </c>
      <c r="FS160" s="17">
        <v>20</v>
      </c>
      <c r="FT160">
        <v>175</v>
      </c>
      <c r="FU160" s="12">
        <f>'[1]Группа 2'!DH22</f>
        <v>3.666666666666667</v>
      </c>
      <c r="HF160" s="17"/>
      <c r="HG160" s="17"/>
      <c r="HI160" s="12"/>
      <c r="HO160" t="s">
        <v>273</v>
      </c>
      <c r="HP160" s="17">
        <v>8</v>
      </c>
      <c r="HQ160" s="17">
        <v>18</v>
      </c>
      <c r="HR160">
        <v>70</v>
      </c>
      <c r="HS160" s="12">
        <f>'[1]Группа 2'!DC22</f>
        <v>4.25</v>
      </c>
    </row>
    <row r="161" spans="1:32" ht="14.25">
      <c r="A161" s="53">
        <v>1</v>
      </c>
      <c r="B161" s="53" t="s">
        <v>269</v>
      </c>
      <c r="AB161" s="12" t="s">
        <v>141</v>
      </c>
      <c r="AC161" s="17">
        <v>7</v>
      </c>
      <c r="AD161" s="17">
        <v>14</v>
      </c>
      <c r="AE161">
        <v>116</v>
      </c>
      <c r="AF161" s="12">
        <f>'[1]Группа 1'!V51</f>
        <v>3</v>
      </c>
    </row>
    <row r="162" spans="1:7" ht="14.25">
      <c r="A162" s="53">
        <v>4</v>
      </c>
      <c r="B162" s="53" t="s">
        <v>315</v>
      </c>
      <c r="C162" t="s">
        <v>316</v>
      </c>
      <c r="D162" s="17">
        <v>32</v>
      </c>
      <c r="E162" s="17">
        <v>35</v>
      </c>
      <c r="F162">
        <v>24</v>
      </c>
      <c r="G162" s="12">
        <f>'[1]Группа 4'!G14</f>
        <v>5.09375</v>
      </c>
    </row>
    <row r="163" spans="1:2" ht="14.25">
      <c r="A163" s="53"/>
      <c r="B163" s="53"/>
    </row>
    <row r="164" spans="1:2" ht="14.25">
      <c r="A164" s="53"/>
      <c r="B164" s="53"/>
    </row>
    <row r="165" spans="1:2" ht="14.25">
      <c r="A165" s="53"/>
      <c r="B165" s="53"/>
    </row>
    <row r="166" ht="15.75">
      <c r="B166" s="4"/>
    </row>
    <row r="167" ht="15.75">
      <c r="B167" s="4"/>
    </row>
    <row r="168" ht="15.75">
      <c r="B168" s="4"/>
    </row>
    <row r="169" ht="15.75">
      <c r="B169" s="4"/>
    </row>
    <row r="170" ht="15.75">
      <c r="B170" s="4"/>
    </row>
    <row r="171" ht="15.75">
      <c r="B171" s="4"/>
    </row>
    <row r="172" ht="15.75">
      <c r="B172" s="4"/>
    </row>
    <row r="173" ht="15.75">
      <c r="B173" s="4"/>
    </row>
    <row r="174" ht="15.75">
      <c r="B174" s="4"/>
    </row>
    <row r="175" ht="15.75">
      <c r="B175" s="4"/>
    </row>
    <row r="176" ht="15.75">
      <c r="B176" s="4"/>
    </row>
    <row r="177" ht="15.75">
      <c r="B177" s="4"/>
    </row>
    <row r="178" ht="15.75">
      <c r="B178" s="4"/>
    </row>
    <row r="179" ht="15.75">
      <c r="B179" s="4"/>
    </row>
    <row r="180" ht="15.75">
      <c r="B180" s="4"/>
    </row>
    <row r="181" ht="15.75">
      <c r="B181" s="4"/>
    </row>
    <row r="182" ht="15.75">
      <c r="B182" s="4"/>
    </row>
    <row r="183" ht="15.75">
      <c r="B183" s="4"/>
    </row>
    <row r="184" ht="15.75">
      <c r="B184" s="4"/>
    </row>
    <row r="185" ht="15.75">
      <c r="B185" s="4"/>
    </row>
    <row r="186" ht="15.75">
      <c r="B186" s="4"/>
    </row>
    <row r="187" ht="15.75">
      <c r="B187" s="4"/>
    </row>
    <row r="188" ht="15.75">
      <c r="B188" s="4"/>
    </row>
    <row r="189" ht="15.75">
      <c r="B189" s="4"/>
    </row>
    <row r="190" ht="15.75">
      <c r="B190" s="4"/>
    </row>
    <row r="191" ht="15.75">
      <c r="B191" s="4"/>
    </row>
    <row r="192" ht="15.75">
      <c r="B192" s="4"/>
    </row>
    <row r="193" ht="15.75">
      <c r="B193" s="4"/>
    </row>
    <row r="194" ht="15.75">
      <c r="B194" s="4"/>
    </row>
    <row r="195" ht="15.75">
      <c r="B195" s="4"/>
    </row>
    <row r="196" ht="15.75">
      <c r="B196" s="4"/>
    </row>
    <row r="197" ht="15.75">
      <c r="B197" s="4"/>
    </row>
    <row r="198" ht="15.75">
      <c r="B198" s="4"/>
    </row>
    <row r="199" ht="15.75">
      <c r="B199" s="4"/>
    </row>
    <row r="200" ht="15.75">
      <c r="B200" s="4"/>
    </row>
    <row r="201" ht="15.75">
      <c r="B201" s="4"/>
    </row>
    <row r="202" ht="15.75">
      <c r="B202" s="4"/>
    </row>
    <row r="203" ht="15.75">
      <c r="B203" s="4"/>
    </row>
    <row r="204" ht="15.75">
      <c r="B204" s="4"/>
    </row>
    <row r="205" ht="15.75">
      <c r="B205" s="4"/>
    </row>
    <row r="206" ht="15.75">
      <c r="B206" s="4"/>
    </row>
    <row r="207" ht="15.75">
      <c r="B207" s="4"/>
    </row>
    <row r="208" ht="15.75">
      <c r="B208" s="4"/>
    </row>
    <row r="209" ht="15.75">
      <c r="B209" s="4"/>
    </row>
    <row r="210" ht="15.75">
      <c r="B210" s="4"/>
    </row>
    <row r="211" ht="15.75">
      <c r="B211" s="4"/>
    </row>
    <row r="212" ht="15.75">
      <c r="B212" s="4"/>
    </row>
    <row r="213" ht="15.75">
      <c r="B213" s="4"/>
    </row>
    <row r="214" ht="15.75">
      <c r="B214" s="4"/>
    </row>
    <row r="215" ht="15.75">
      <c r="B215" s="4"/>
    </row>
    <row r="216" ht="15.75">
      <c r="B216" s="4"/>
    </row>
    <row r="217" ht="15.75">
      <c r="B217" s="4"/>
    </row>
    <row r="218" ht="15.75">
      <c r="B218" s="4"/>
    </row>
    <row r="219" ht="15.75">
      <c r="B219" s="4"/>
    </row>
    <row r="220" ht="15.75">
      <c r="B220" s="4"/>
    </row>
    <row r="221" ht="15.75">
      <c r="B221" s="4"/>
    </row>
    <row r="222" ht="15.75">
      <c r="B222" s="4"/>
    </row>
    <row r="223" ht="15.75">
      <c r="B223" s="4"/>
    </row>
    <row r="224" ht="15.75">
      <c r="B224" s="4"/>
    </row>
    <row r="225" ht="15.75">
      <c r="B225" s="4"/>
    </row>
    <row r="226" ht="15.75">
      <c r="B226" s="4"/>
    </row>
    <row r="227" ht="15.75">
      <c r="B227" s="4"/>
    </row>
    <row r="228" ht="15.75">
      <c r="B228" s="4"/>
    </row>
    <row r="229" ht="15.75">
      <c r="B229" s="4"/>
    </row>
    <row r="230" ht="15.75">
      <c r="B230" s="4"/>
    </row>
    <row r="231" ht="15.75">
      <c r="B231" s="4"/>
    </row>
    <row r="232" ht="15.75">
      <c r="B232" s="4"/>
    </row>
    <row r="233" ht="15.75">
      <c r="B233" s="4"/>
    </row>
    <row r="234" ht="15.75">
      <c r="B234" s="4"/>
    </row>
    <row r="235" ht="15.75">
      <c r="B235" s="4"/>
    </row>
    <row r="236" spans="1:2" ht="12.75">
      <c r="A236" s="51"/>
      <c r="B236" s="4"/>
    </row>
    <row r="237" spans="1:2" ht="15">
      <c r="A237" s="14"/>
      <c r="B237" s="4"/>
    </row>
    <row r="238" spans="1:2" ht="15">
      <c r="A238" s="14"/>
      <c r="B238" s="4"/>
    </row>
    <row r="239" spans="1:2" ht="14.25">
      <c r="A239" s="13"/>
      <c r="B239"/>
    </row>
    <row r="240" spans="1:2" ht="14.25">
      <c r="A240" s="13"/>
      <c r="B240"/>
    </row>
    <row r="241" spans="1:2" ht="14.25">
      <c r="A241" s="13"/>
      <c r="B241"/>
    </row>
    <row r="242" spans="1:2" ht="14.25">
      <c r="A242" s="13"/>
      <c r="B242"/>
    </row>
    <row r="243" ht="15.75">
      <c r="B243"/>
    </row>
    <row r="244" ht="15.75">
      <c r="B244"/>
    </row>
    <row r="245" ht="15.75">
      <c r="B245"/>
    </row>
    <row r="246" ht="15.75">
      <c r="B246"/>
    </row>
    <row r="247" ht="15.75">
      <c r="B247"/>
    </row>
    <row r="248" ht="15.75">
      <c r="B248"/>
    </row>
    <row r="249" ht="15.75">
      <c r="B249"/>
    </row>
    <row r="250" ht="15.75">
      <c r="B250"/>
    </row>
    <row r="251" ht="15.75">
      <c r="B251"/>
    </row>
    <row r="252" ht="15.75">
      <c r="B252"/>
    </row>
    <row r="253" ht="15.75">
      <c r="B253"/>
    </row>
    <row r="254" ht="15.75">
      <c r="B254"/>
    </row>
    <row r="255" ht="15.75">
      <c r="B255"/>
    </row>
    <row r="256" ht="15.75">
      <c r="B256"/>
    </row>
    <row r="257" ht="15.75">
      <c r="B257"/>
    </row>
    <row r="258" ht="15.75">
      <c r="B258"/>
    </row>
    <row r="259" ht="15.75">
      <c r="B259"/>
    </row>
    <row r="260" ht="15.75">
      <c r="B260"/>
    </row>
    <row r="261" ht="15.75">
      <c r="B261"/>
    </row>
    <row r="262" ht="15.75">
      <c r="B262"/>
    </row>
    <row r="263" ht="15.75">
      <c r="B263"/>
    </row>
    <row r="264" ht="15.75">
      <c r="B264"/>
    </row>
    <row r="265" ht="15.75">
      <c r="B265"/>
    </row>
    <row r="266" ht="15.75">
      <c r="B266"/>
    </row>
    <row r="267" ht="15.75">
      <c r="B267"/>
    </row>
    <row r="268" ht="15.75">
      <c r="B268"/>
    </row>
    <row r="269" ht="15.75">
      <c r="B269"/>
    </row>
    <row r="270" ht="15.75">
      <c r="B270"/>
    </row>
    <row r="271" ht="15.75">
      <c r="B271"/>
    </row>
    <row r="272" ht="15.75">
      <c r="B272"/>
    </row>
    <row r="273" ht="15.75">
      <c r="B273"/>
    </row>
    <row r="274" ht="15.75">
      <c r="B274"/>
    </row>
    <row r="275" ht="15.75">
      <c r="B275"/>
    </row>
    <row r="276" ht="15.75">
      <c r="B276"/>
    </row>
    <row r="277" ht="15.75">
      <c r="B277"/>
    </row>
    <row r="278" ht="15.75">
      <c r="B278"/>
    </row>
    <row r="279" ht="15.75">
      <c r="B279"/>
    </row>
    <row r="280" ht="15.75">
      <c r="B280"/>
    </row>
    <row r="281" ht="15.75">
      <c r="B281"/>
    </row>
    <row r="282" ht="15.75">
      <c r="B282"/>
    </row>
    <row r="283" ht="15.75">
      <c r="B283"/>
    </row>
    <row r="284" ht="15.75">
      <c r="B284"/>
    </row>
    <row r="285" ht="15.75">
      <c r="B285"/>
    </row>
    <row r="286" ht="15.75">
      <c r="B286"/>
    </row>
    <row r="287" ht="15.75">
      <c r="B287"/>
    </row>
    <row r="288" ht="15.75">
      <c r="B288"/>
    </row>
    <row r="289" ht="15.75">
      <c r="B289"/>
    </row>
    <row r="290" ht="15.75">
      <c r="B290"/>
    </row>
    <row r="291" ht="15.75">
      <c r="B291"/>
    </row>
    <row r="292" ht="15.75">
      <c r="B292"/>
    </row>
    <row r="293" ht="15.75">
      <c r="B293"/>
    </row>
    <row r="294" ht="15.75">
      <c r="B294"/>
    </row>
    <row r="295" ht="15.75">
      <c r="B295"/>
    </row>
    <row r="296" ht="15.75">
      <c r="B296"/>
    </row>
    <row r="297" ht="15.75">
      <c r="B297"/>
    </row>
    <row r="298" ht="15.75">
      <c r="B298"/>
    </row>
    <row r="299" ht="15.75">
      <c r="B299"/>
    </row>
    <row r="300" ht="15.75">
      <c r="B300"/>
    </row>
    <row r="301" ht="15.75">
      <c r="B301"/>
    </row>
    <row r="302" ht="15.75">
      <c r="B302"/>
    </row>
    <row r="303" ht="15.75">
      <c r="B303"/>
    </row>
    <row r="304" ht="15.75">
      <c r="B304"/>
    </row>
    <row r="305" ht="15.75">
      <c r="B305"/>
    </row>
    <row r="306" ht="15.75">
      <c r="B306"/>
    </row>
    <row r="307" ht="15.75">
      <c r="B307"/>
    </row>
    <row r="308" ht="15.75">
      <c r="B308"/>
    </row>
    <row r="309" ht="15.75">
      <c r="B309"/>
    </row>
    <row r="310" ht="15.75">
      <c r="B310"/>
    </row>
    <row r="311" ht="15.75">
      <c r="B311"/>
    </row>
    <row r="312" ht="15.75">
      <c r="B312"/>
    </row>
    <row r="313" ht="15.75">
      <c r="B313"/>
    </row>
    <row r="314" ht="15.75">
      <c r="B314"/>
    </row>
    <row r="315" ht="15.75">
      <c r="B315"/>
    </row>
    <row r="316" ht="15.75">
      <c r="B316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:Y7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8.375" style="0" customWidth="1"/>
    <col min="19" max="19" width="5.875" style="0" customWidth="1"/>
    <col min="20" max="20" width="5.25390625" style="0" customWidth="1"/>
    <col min="21" max="22" width="6.25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8.375" style="0" customWidth="1"/>
    <col min="34" max="34" width="5.875" style="0" customWidth="1"/>
    <col min="35" max="35" width="5.25390625" style="0" customWidth="1"/>
    <col min="36" max="37" width="6.25390625" style="0" customWidth="1"/>
    <col min="38" max="38" width="9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53" max="53" width="5.375" style="0" customWidth="1"/>
    <col min="55" max="55" width="5.00390625" style="0" customWidth="1"/>
  </cols>
  <sheetData>
    <row r="2" spans="1:47" s="2" customFormat="1" ht="15.75">
      <c r="A2" s="2" t="s">
        <v>4</v>
      </c>
      <c r="B2" s="1" t="s">
        <v>3</v>
      </c>
      <c r="C2" s="10" t="s">
        <v>37</v>
      </c>
      <c r="D2" s="35" t="s">
        <v>27</v>
      </c>
      <c r="E2" s="35" t="s">
        <v>25</v>
      </c>
      <c r="F2" s="35" t="s">
        <v>28</v>
      </c>
      <c r="G2" s="35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0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0" t="s">
        <v>17</v>
      </c>
      <c r="AC2" s="35" t="s">
        <v>27</v>
      </c>
      <c r="AD2" s="35" t="s">
        <v>25</v>
      </c>
      <c r="AE2" s="35" t="s">
        <v>28</v>
      </c>
      <c r="AF2" s="35" t="s">
        <v>26</v>
      </c>
      <c r="AG2" s="2" t="s">
        <v>18</v>
      </c>
      <c r="AH2" s="3" t="s">
        <v>27</v>
      </c>
      <c r="AI2" s="3" t="s">
        <v>25</v>
      </c>
      <c r="AJ2" s="3" t="s">
        <v>28</v>
      </c>
      <c r="AK2" s="3" t="s">
        <v>26</v>
      </c>
      <c r="AL2" s="10" t="s">
        <v>21</v>
      </c>
      <c r="AM2" s="35" t="s">
        <v>27</v>
      </c>
      <c r="AN2" s="35" t="s">
        <v>25</v>
      </c>
      <c r="AO2" s="35" t="s">
        <v>28</v>
      </c>
      <c r="AP2" s="35" t="s">
        <v>26</v>
      </c>
      <c r="AQ2" s="2" t="s">
        <v>7</v>
      </c>
      <c r="AR2" s="3" t="s">
        <v>27</v>
      </c>
      <c r="AS2" s="3" t="s">
        <v>25</v>
      </c>
      <c r="AT2" s="3" t="s">
        <v>28</v>
      </c>
      <c r="AU2" s="3" t="s">
        <v>26</v>
      </c>
    </row>
    <row r="3" spans="1:47" s="2" customFormat="1" ht="15.75">
      <c r="A3" s="2">
        <v>2</v>
      </c>
      <c r="B3" s="1" t="s">
        <v>49</v>
      </c>
      <c r="C3" t="s">
        <v>38</v>
      </c>
      <c r="D3" s="17">
        <v>29</v>
      </c>
      <c r="E3" s="17">
        <v>43</v>
      </c>
      <c r="F3" s="18">
        <v>1</v>
      </c>
      <c r="G3" s="13">
        <f>2+F3*(E3/D3)</f>
        <v>3.4827586206896552</v>
      </c>
      <c r="H3" t="s">
        <v>38</v>
      </c>
      <c r="I3" s="17">
        <v>42</v>
      </c>
      <c r="J3" s="17">
        <v>43</v>
      </c>
      <c r="K3" s="18">
        <v>1</v>
      </c>
      <c r="L3" s="13">
        <f>2+K3*(J3/I3)</f>
        <v>3.0238095238095237</v>
      </c>
      <c r="M3"/>
      <c r="N3" s="17"/>
      <c r="O3" s="17"/>
      <c r="P3" s="18"/>
      <c r="Q3" s="13"/>
      <c r="R3"/>
      <c r="S3" s="17"/>
      <c r="T3" s="17"/>
      <c r="U3" s="18"/>
      <c r="V3" s="13"/>
      <c r="W3" t="s">
        <v>38</v>
      </c>
      <c r="X3" s="17">
        <v>38</v>
      </c>
      <c r="Y3" s="17">
        <v>43</v>
      </c>
      <c r="Z3" s="18">
        <v>1</v>
      </c>
      <c r="AA3" s="13">
        <f>2+Z3*(Y3/X3)</f>
        <v>3.1315789473684212</v>
      </c>
      <c r="AB3"/>
      <c r="AC3" s="17"/>
      <c r="AD3" s="17"/>
      <c r="AE3" s="18"/>
      <c r="AF3" s="13"/>
      <c r="AG3"/>
      <c r="AH3" s="17"/>
      <c r="AI3" s="17"/>
      <c r="AJ3" s="18"/>
      <c r="AK3" s="13"/>
      <c r="AL3"/>
      <c r="AM3" s="17"/>
      <c r="AN3" s="17"/>
      <c r="AO3" s="18"/>
      <c r="AP3" s="13"/>
      <c r="AQ3"/>
      <c r="AR3" s="17"/>
      <c r="AS3" s="17"/>
      <c r="AT3" s="18"/>
      <c r="AU3" s="13"/>
    </row>
    <row r="4" spans="1:47" ht="15.75">
      <c r="A4" s="30">
        <v>2</v>
      </c>
      <c r="B4" s="1" t="s">
        <v>55</v>
      </c>
      <c r="W4" t="s">
        <v>56</v>
      </c>
      <c r="X4" s="17">
        <v>4</v>
      </c>
      <c r="Y4" s="17">
        <v>30</v>
      </c>
      <c r="Z4" s="18">
        <v>1</v>
      </c>
      <c r="AA4" s="13">
        <f>2+Z4*(Y4/X4)</f>
        <v>9.5</v>
      </c>
      <c r="AB4" t="s">
        <v>56</v>
      </c>
      <c r="AC4" s="17">
        <v>24</v>
      </c>
      <c r="AD4" s="17">
        <v>30</v>
      </c>
      <c r="AE4" s="18">
        <v>1</v>
      </c>
      <c r="AF4" s="13">
        <f>2+AE4*(AD4/AC4)</f>
        <v>3.25</v>
      </c>
      <c r="AQ4" t="s">
        <v>56</v>
      </c>
      <c r="AR4" s="17">
        <v>13</v>
      </c>
      <c r="AS4" s="17">
        <v>30</v>
      </c>
      <c r="AT4" s="18">
        <v>1</v>
      </c>
      <c r="AU4" s="13">
        <f>2+AT4*(AS4/AR4)</f>
        <v>4.3076923076923075</v>
      </c>
    </row>
    <row r="5" spans="1:42" ht="15">
      <c r="A5" s="30">
        <v>2</v>
      </c>
      <c r="B5" s="25" t="s">
        <v>41</v>
      </c>
      <c r="C5" t="s">
        <v>67</v>
      </c>
      <c r="D5" s="17">
        <v>59</v>
      </c>
      <c r="E5" s="17">
        <v>130</v>
      </c>
      <c r="F5" s="18">
        <v>1</v>
      </c>
      <c r="G5" s="13">
        <f>2+F5*(E5/D5)</f>
        <v>4.203389830508474</v>
      </c>
      <c r="H5" t="s">
        <v>67</v>
      </c>
      <c r="I5" s="17">
        <v>130</v>
      </c>
      <c r="J5" s="17">
        <v>130</v>
      </c>
      <c r="K5" s="18">
        <v>1</v>
      </c>
      <c r="L5" s="13">
        <f>2+K5*(J5/I5)</f>
        <v>3</v>
      </c>
      <c r="N5" s="17"/>
      <c r="O5" s="17"/>
      <c r="P5" s="18"/>
      <c r="Q5" s="13"/>
      <c r="R5" t="s">
        <v>67</v>
      </c>
      <c r="S5" s="17">
        <v>88</v>
      </c>
      <c r="T5" s="17">
        <v>130</v>
      </c>
      <c r="U5" s="18">
        <v>1</v>
      </c>
      <c r="V5" s="13">
        <f>2+U5*(T5/S5)</f>
        <v>3.4772727272727275</v>
      </c>
      <c r="AL5" t="s">
        <v>67</v>
      </c>
      <c r="AM5" s="17">
        <v>12</v>
      </c>
      <c r="AN5" s="17">
        <v>130</v>
      </c>
      <c r="AO5" s="18">
        <v>1</v>
      </c>
      <c r="AP5" s="13">
        <f>2+AO5*(AN5/AM5)</f>
        <v>12.833333333333334</v>
      </c>
    </row>
    <row r="6" spans="1:17" ht="15">
      <c r="A6" s="30">
        <v>2</v>
      </c>
      <c r="B6" s="25" t="s">
        <v>42</v>
      </c>
      <c r="M6" t="s">
        <v>67</v>
      </c>
      <c r="N6" s="17">
        <v>97</v>
      </c>
      <c r="O6" s="17">
        <v>130</v>
      </c>
      <c r="P6" s="18">
        <v>1</v>
      </c>
      <c r="Q6" s="13">
        <f>2+P6*(O6/N6)</f>
        <v>3.34020618556701</v>
      </c>
    </row>
    <row r="7" spans="1:37" ht="15">
      <c r="A7" s="30">
        <v>2</v>
      </c>
      <c r="B7" s="25" t="s">
        <v>44</v>
      </c>
      <c r="W7" t="s">
        <v>76</v>
      </c>
      <c r="X7" s="17">
        <v>142</v>
      </c>
      <c r="Y7" s="17">
        <v>268</v>
      </c>
      <c r="Z7" s="18">
        <v>1</v>
      </c>
      <c r="AA7" s="13">
        <f>2+Z7*(Y7/X7)</f>
        <v>3.887323943661972</v>
      </c>
      <c r="AG7" t="s">
        <v>75</v>
      </c>
      <c r="AH7" s="17">
        <v>9</v>
      </c>
      <c r="AI7" s="17">
        <v>65</v>
      </c>
      <c r="AJ7" s="18">
        <v>1</v>
      </c>
      <c r="AK7" s="13">
        <f>2+AJ7*(AI7/AH7)</f>
        <v>9.222222222222221</v>
      </c>
    </row>
    <row r="8" ht="15.75">
      <c r="A8" s="30"/>
    </row>
    <row r="9" ht="15.75">
      <c r="A9" s="30"/>
    </row>
    <row r="10" spans="2:43" ht="15.75">
      <c r="B10" s="1" t="s">
        <v>8</v>
      </c>
      <c r="C10">
        <f>COUNTA(C3:C8)</f>
        <v>2</v>
      </c>
      <c r="H10">
        <f>COUNTA(H3:H8)</f>
        <v>2</v>
      </c>
      <c r="M10">
        <f>COUNTA(M3:M8)</f>
        <v>1</v>
      </c>
      <c r="R10">
        <f>COUNTA(R3:R8)</f>
        <v>1</v>
      </c>
      <c r="W10">
        <f>COUNTA(W3:W8)</f>
        <v>3</v>
      </c>
      <c r="AB10">
        <f>COUNTA(AB3:AB8)</f>
        <v>1</v>
      </c>
      <c r="AG10">
        <f>COUNTA(AG3:AG8)</f>
        <v>1</v>
      </c>
      <c r="AL10">
        <f>COUNTA(AL3:AL8)</f>
        <v>1</v>
      </c>
      <c r="AQ10">
        <f>COUNTA(AQ3:AQ8)</f>
        <v>1</v>
      </c>
    </row>
    <row r="12" spans="2:47" ht="15.75">
      <c r="B12" s="1" t="s">
        <v>9</v>
      </c>
      <c r="G12" s="12">
        <f>SUM(G3:G11)</f>
        <v>7.686148451198129</v>
      </c>
      <c r="L12" s="12">
        <f>SUM(L3:L11)</f>
        <v>6.023809523809524</v>
      </c>
      <c r="Q12" s="12">
        <f>SUM(Q3:Q11)</f>
        <v>3.34020618556701</v>
      </c>
      <c r="V12" s="12">
        <f>SUM(V3:V11)</f>
        <v>3.4772727272727275</v>
      </c>
      <c r="AA12" s="12">
        <f>SUM(AA3:AA11)</f>
        <v>16.518902891030393</v>
      </c>
      <c r="AF12" s="12">
        <f>SUM(AF3:AF11)</f>
        <v>3.25</v>
      </c>
      <c r="AK12" s="12">
        <f>SUM(AK3:AK11)</f>
        <v>9.222222222222221</v>
      </c>
      <c r="AP12" s="12">
        <f>SUM(AP3:AP11)</f>
        <v>12.833333333333334</v>
      </c>
      <c r="AU12" s="12">
        <f>SUM(AU3:AU11)</f>
        <v>4.3076923076923075</v>
      </c>
    </row>
  </sheetData>
  <sheetProtection/>
  <hyperlinks>
    <hyperlink ref="B5" r:id="rId1" display="EPC PSK63 QSO Party 2012"/>
    <hyperlink ref="B6" r:id="rId2" display="EURO 2012 QSO Party HF"/>
    <hyperlink ref="B7" r:id="rId3" display="SAC  SSB 2012"/>
  </hyperlinks>
  <printOptions/>
  <pageMargins left="0.75" right="0.75" top="1" bottom="1" header="0.5" footer="0.5"/>
  <pageSetup horizontalDpi="200" verticalDpi="2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7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9" sqref="AZ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37</v>
      </c>
      <c r="D2" s="35" t="s">
        <v>27</v>
      </c>
      <c r="E2" s="35" t="s">
        <v>25</v>
      </c>
      <c r="F2" s="35" t="s">
        <v>28</v>
      </c>
      <c r="G2" s="35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0" t="s">
        <v>17</v>
      </c>
      <c r="AC2" s="35" t="s">
        <v>27</v>
      </c>
      <c r="AD2" s="35" t="s">
        <v>25</v>
      </c>
      <c r="AE2" s="35" t="s">
        <v>28</v>
      </c>
      <c r="AF2" s="35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0" t="s">
        <v>21</v>
      </c>
      <c r="AR2" s="35" t="s">
        <v>27</v>
      </c>
      <c r="AS2" s="35" t="s">
        <v>25</v>
      </c>
      <c r="AT2" s="35" t="s">
        <v>28</v>
      </c>
      <c r="AU2" s="35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.75">
      <c r="A3" s="2">
        <v>3</v>
      </c>
      <c r="B3" s="1" t="s">
        <v>57</v>
      </c>
      <c r="C3"/>
      <c r="D3" s="17"/>
      <c r="E3" s="17"/>
      <c r="F3" s="18"/>
      <c r="G3" s="13"/>
      <c r="H3"/>
      <c r="I3" s="17"/>
      <c r="J3" s="17"/>
      <c r="K3" s="18"/>
      <c r="L3" s="13"/>
      <c r="M3"/>
      <c r="N3" s="17"/>
      <c r="O3" s="17"/>
      <c r="P3" s="18"/>
      <c r="Q3" s="13"/>
      <c r="R3"/>
      <c r="S3" s="17"/>
      <c r="T3" s="17"/>
      <c r="U3" s="18"/>
      <c r="V3" s="13"/>
      <c r="W3"/>
      <c r="X3" s="17"/>
      <c r="Y3" s="17"/>
      <c r="Z3" s="18"/>
      <c r="AA3" s="13"/>
      <c r="AB3" t="s">
        <v>34</v>
      </c>
      <c r="AC3" s="17">
        <v>38</v>
      </c>
      <c r="AD3" s="17">
        <v>54</v>
      </c>
      <c r="AE3" s="18">
        <v>1</v>
      </c>
      <c r="AF3" s="13">
        <f>3+AE3*(AD3/AC3)</f>
        <v>4.421052631578947</v>
      </c>
      <c r="AG3" t="s">
        <v>58</v>
      </c>
      <c r="AH3" s="17">
        <v>29</v>
      </c>
      <c r="AI3" s="17">
        <v>38</v>
      </c>
      <c r="AJ3" s="18">
        <v>1</v>
      </c>
      <c r="AK3" s="13">
        <f>3+AJ3*(AI3/AH3)</f>
        <v>4.310344827586206</v>
      </c>
      <c r="AL3" t="s">
        <v>34</v>
      </c>
      <c r="AM3" s="17">
        <v>25</v>
      </c>
      <c r="AN3" s="17">
        <v>54</v>
      </c>
      <c r="AO3" s="18">
        <v>1</v>
      </c>
      <c r="AP3" s="13">
        <f>3+AO3*(AN3/AM3)</f>
        <v>5.16</v>
      </c>
      <c r="AQ3"/>
      <c r="AR3" s="17"/>
      <c r="AS3" s="17"/>
      <c r="AT3" s="18"/>
      <c r="AU3" s="13"/>
      <c r="AV3"/>
      <c r="AW3" s="17"/>
      <c r="AX3" s="17"/>
      <c r="AY3" s="18"/>
      <c r="AZ3" s="13"/>
    </row>
    <row r="4" spans="1:42" ht="15.75">
      <c r="A4" s="2">
        <v>3</v>
      </c>
      <c r="B4" s="1" t="s">
        <v>61</v>
      </c>
      <c r="AL4" t="s">
        <v>60</v>
      </c>
      <c r="AM4" s="17">
        <v>11</v>
      </c>
      <c r="AN4" s="17">
        <v>18</v>
      </c>
      <c r="AO4" s="18">
        <v>1</v>
      </c>
      <c r="AP4" s="13">
        <f>3+AO4*(AN4/AM4)</f>
        <v>4.636363636363637</v>
      </c>
    </row>
    <row r="5" spans="1:22" ht="15.75">
      <c r="A5" s="30">
        <v>3</v>
      </c>
      <c r="B5" s="1" t="s">
        <v>50</v>
      </c>
      <c r="R5" t="s">
        <v>34</v>
      </c>
      <c r="S5" s="17">
        <v>38</v>
      </c>
      <c r="T5" s="17">
        <v>54</v>
      </c>
      <c r="U5" s="18">
        <v>1</v>
      </c>
      <c r="V5" s="13">
        <f>3+U5*(T5/S5)</f>
        <v>4.421052631578947</v>
      </c>
    </row>
    <row r="6" spans="1:27" ht="15">
      <c r="A6" s="30">
        <v>3</v>
      </c>
      <c r="B6" s="37" t="s">
        <v>52</v>
      </c>
      <c r="H6" t="s">
        <v>68</v>
      </c>
      <c r="I6" s="17">
        <v>157</v>
      </c>
      <c r="J6" s="17">
        <v>165</v>
      </c>
      <c r="K6" s="18">
        <v>1</v>
      </c>
      <c r="L6" s="13">
        <f>3+K6*(J6/I6)</f>
        <v>4.050955414012739</v>
      </c>
      <c r="N6" s="17"/>
      <c r="O6" s="17"/>
      <c r="P6" s="18"/>
      <c r="Q6" s="13"/>
      <c r="W6" t="s">
        <v>69</v>
      </c>
      <c r="X6" s="17">
        <v>90</v>
      </c>
      <c r="Y6" s="17">
        <v>191</v>
      </c>
      <c r="Z6" s="18">
        <v>1</v>
      </c>
      <c r="AA6" s="13">
        <f>3+Z6*(Y6/X6)</f>
        <v>5.122222222222222</v>
      </c>
    </row>
    <row r="7" spans="1:27" ht="15">
      <c r="A7" s="30">
        <v>3</v>
      </c>
      <c r="B7" s="25" t="s">
        <v>43</v>
      </c>
      <c r="M7" t="s">
        <v>72</v>
      </c>
      <c r="N7" s="17">
        <v>18</v>
      </c>
      <c r="O7" s="17">
        <v>19</v>
      </c>
      <c r="P7" s="18">
        <v>1</v>
      </c>
      <c r="Q7" s="13">
        <f>3+P7*(O7/N7)</f>
        <v>4.055555555555555</v>
      </c>
      <c r="W7" t="s">
        <v>72</v>
      </c>
      <c r="X7" s="17">
        <v>9</v>
      </c>
      <c r="Y7" s="17">
        <v>19</v>
      </c>
      <c r="Z7" s="18">
        <v>1</v>
      </c>
      <c r="AA7" s="13">
        <f>3+Z7*(Y7/X7)</f>
        <v>5.111111111111111</v>
      </c>
    </row>
    <row r="8" spans="1:47" ht="15">
      <c r="A8" s="30">
        <v>3</v>
      </c>
      <c r="B8" s="25" t="s">
        <v>54</v>
      </c>
      <c r="C8" t="s">
        <v>73</v>
      </c>
      <c r="D8" s="17">
        <v>122</v>
      </c>
      <c r="E8" s="17">
        <v>445</v>
      </c>
      <c r="F8" s="18">
        <v>1</v>
      </c>
      <c r="G8" s="13">
        <f>3+F8*(E8/D8)</f>
        <v>6.647540983606557</v>
      </c>
      <c r="H8" t="s">
        <v>73</v>
      </c>
      <c r="I8" s="17">
        <v>346</v>
      </c>
      <c r="J8" s="17">
        <v>445</v>
      </c>
      <c r="K8" s="18">
        <v>1</v>
      </c>
      <c r="L8" s="13">
        <f>3+K8*(J8/I8)</f>
        <v>4.286127167630058</v>
      </c>
      <c r="W8" t="s">
        <v>73</v>
      </c>
      <c r="X8" s="17">
        <v>91</v>
      </c>
      <c r="Y8" s="17">
        <v>445</v>
      </c>
      <c r="Z8" s="18">
        <v>1</v>
      </c>
      <c r="AA8" s="13">
        <f>3+Z8*(Y8/X8)</f>
        <v>7.8901098901098905</v>
      </c>
      <c r="AQ8" t="s">
        <v>73</v>
      </c>
      <c r="AR8" s="17">
        <v>39</v>
      </c>
      <c r="AS8" s="17">
        <v>445</v>
      </c>
      <c r="AT8" s="18">
        <v>1</v>
      </c>
      <c r="AU8" s="13">
        <f>3+AT8*(AS8/AR8)</f>
        <v>14.41025641025641</v>
      </c>
    </row>
    <row r="9" spans="1:52" ht="15">
      <c r="A9" s="30">
        <v>3</v>
      </c>
      <c r="B9" s="25" t="s">
        <v>51</v>
      </c>
      <c r="AV9" s="29" t="s">
        <v>74</v>
      </c>
      <c r="AW9" s="11">
        <v>2</v>
      </c>
      <c r="AX9" s="11">
        <v>14</v>
      </c>
      <c r="AY9" s="23">
        <v>1.2</v>
      </c>
      <c r="AZ9" s="16">
        <f>3+AY9*(AX9/AW9)</f>
        <v>11.4</v>
      </c>
    </row>
    <row r="10" spans="1:2" ht="15">
      <c r="A10" s="30"/>
      <c r="B10" s="25"/>
    </row>
    <row r="11" spans="1:2" ht="15">
      <c r="A11" s="30"/>
      <c r="B11" s="25"/>
    </row>
    <row r="12" spans="1:2" ht="15">
      <c r="A12" s="30"/>
      <c r="B12" s="25"/>
    </row>
    <row r="13" ht="15.75">
      <c r="A13" s="30"/>
    </row>
    <row r="14" ht="15.75">
      <c r="A14" s="30"/>
    </row>
    <row r="15" spans="2:48" ht="15.75">
      <c r="B15" s="1" t="s">
        <v>8</v>
      </c>
      <c r="C15">
        <f>COUNTA(C3:C13)</f>
        <v>1</v>
      </c>
      <c r="H15">
        <f>COUNTA(H3:H13)</f>
        <v>2</v>
      </c>
      <c r="M15">
        <f>COUNTA(M3:M13)</f>
        <v>1</v>
      </c>
      <c r="R15">
        <f>COUNTA(R3:R13)</f>
        <v>1</v>
      </c>
      <c r="W15">
        <f>COUNTA(W3:W13)</f>
        <v>3</v>
      </c>
      <c r="AB15">
        <f>COUNTA(AB3:AB13)</f>
        <v>1</v>
      </c>
      <c r="AG15">
        <f>COUNTA(AG3:AG13)</f>
        <v>1</v>
      </c>
      <c r="AL15">
        <f>COUNTA(AL3:AL13)</f>
        <v>2</v>
      </c>
      <c r="AQ15">
        <f>COUNTA(AQ3:AQ13)</f>
        <v>1</v>
      </c>
      <c r="AV15">
        <f>COUNTA(AV3:AV13)</f>
        <v>1</v>
      </c>
    </row>
    <row r="17" spans="2:52" ht="15.75">
      <c r="B17" s="1" t="s">
        <v>9</v>
      </c>
      <c r="G17" s="12">
        <f>SUM(G3:G16)</f>
        <v>6.647540983606557</v>
      </c>
      <c r="L17" s="12">
        <f>SUM(L3:L16)</f>
        <v>8.337082581642797</v>
      </c>
      <c r="Q17" s="12">
        <f>SUM(Q3:Q16)</f>
        <v>4.055555555555555</v>
      </c>
      <c r="V17" s="12">
        <f>SUM(V3:V16)</f>
        <v>4.421052631578947</v>
      </c>
      <c r="AA17" s="12">
        <f>SUM(AA3:AA16)</f>
        <v>18.123443223443225</v>
      </c>
      <c r="AF17" s="12">
        <f>SUM(AF3:AF16)</f>
        <v>4.421052631578947</v>
      </c>
      <c r="AK17" s="12">
        <f>SUM(AK3:AK16)</f>
        <v>4.310344827586206</v>
      </c>
      <c r="AP17" s="12">
        <f>SUM(AP3:AP16)</f>
        <v>9.796363636363637</v>
      </c>
      <c r="AU17" s="12">
        <f>SUM(AU3:AU16)</f>
        <v>14.41025641025641</v>
      </c>
      <c r="AZ17" s="12">
        <f>SUM(AZ3:AZ16)</f>
        <v>11.4</v>
      </c>
    </row>
  </sheetData>
  <sheetProtection/>
  <hyperlinks>
    <hyperlink ref="B6" r:id="rId1" display="EPC Ukraine DX Contest 2012"/>
    <hyperlink ref="B7" r:id="rId2" display="Japan Int DX Contest 2012"/>
    <hyperlink ref="B8" r:id="rId3" display="OK DX RTTY Contest 2012"/>
    <hyperlink ref="B9" r:id="rId4" display="RSGB 21/28MHz Contest 2012"/>
  </hyperlinks>
  <printOptions/>
  <pageMargins left="0.75" right="0.75" top="1" bottom="1" header="0.5" footer="0.5"/>
  <pageSetup horizontalDpi="200" verticalDpi="2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11"/>
  <sheetViews>
    <sheetView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16" sqref="BY16"/>
    </sheetView>
  </sheetViews>
  <sheetFormatPr defaultColWidth="9.00390625" defaultRowHeight="12.75"/>
  <cols>
    <col min="1" max="1" width="3.625" style="0" customWidth="1"/>
    <col min="2" max="2" width="26.25390625" style="1" customWidth="1"/>
    <col min="4" max="6" width="5.25390625" style="0" customWidth="1"/>
    <col min="7" max="7" width="7.75390625" style="1" customWidth="1"/>
    <col min="9" max="11" width="5.25390625" style="0" customWidth="1"/>
    <col min="12" max="12" width="7.75390625" style="1" customWidth="1"/>
    <col min="14" max="16" width="5.25390625" style="0" customWidth="1"/>
    <col min="17" max="17" width="7.75390625" style="1" customWidth="1"/>
    <col min="19" max="21" width="5.25390625" style="0" customWidth="1"/>
    <col min="22" max="22" width="7.75390625" style="1" customWidth="1"/>
    <col min="24" max="26" width="5.25390625" style="0" customWidth="1"/>
    <col min="27" max="27" width="7.75390625" style="1" customWidth="1"/>
    <col min="29" max="31" width="5.25390625" style="0" customWidth="1"/>
    <col min="32" max="32" width="7.75390625" style="1" customWidth="1"/>
    <col min="34" max="36" width="5.25390625" style="0" customWidth="1"/>
    <col min="37" max="37" width="7.75390625" style="1" customWidth="1"/>
    <col min="39" max="41" width="5.25390625" style="0" customWidth="1"/>
    <col min="42" max="42" width="7.75390625" style="1" customWidth="1"/>
    <col min="43" max="43" width="5.25390625" style="0" customWidth="1"/>
    <col min="44" max="45" width="7.75390625" style="1" customWidth="1"/>
    <col min="46" max="46" width="4.875" style="1" customWidth="1"/>
    <col min="47" max="47" width="4.625" style="1" customWidth="1"/>
    <col min="48" max="48" width="7.625" style="1" customWidth="1"/>
    <col min="49" max="49" width="5.75390625" style="1" customWidth="1"/>
    <col min="50" max="50" width="9.25390625" style="1" customWidth="1"/>
    <col min="51" max="51" width="4.875" style="1" customWidth="1"/>
    <col min="52" max="52" width="4.625" style="1" customWidth="1"/>
    <col min="53" max="53" width="4.25390625" style="1" customWidth="1"/>
    <col min="54" max="54" width="5.75390625" style="1" customWidth="1"/>
    <col min="55" max="55" width="9.25390625" style="1" customWidth="1"/>
    <col min="56" max="56" width="4.875" style="1" customWidth="1"/>
    <col min="57" max="57" width="4.625" style="1" customWidth="1"/>
    <col min="58" max="58" width="4.25390625" style="1" customWidth="1"/>
    <col min="59" max="59" width="5.75390625" style="1" customWidth="1"/>
    <col min="60" max="60" width="9.25390625" style="1" customWidth="1"/>
    <col min="61" max="61" width="4.875" style="1" customWidth="1"/>
    <col min="62" max="62" width="4.625" style="1" customWidth="1"/>
    <col min="63" max="63" width="4.25390625" style="1" customWidth="1"/>
    <col min="64" max="64" width="5.75390625" style="1" customWidth="1"/>
    <col min="65" max="65" width="7.75390625" style="1" customWidth="1"/>
    <col min="66" max="66" width="4.875" style="1" customWidth="1"/>
    <col min="67" max="67" width="4.625" style="1" customWidth="1"/>
    <col min="68" max="68" width="4.25390625" style="1" customWidth="1"/>
    <col min="69" max="69" width="5.75390625" style="1" customWidth="1"/>
    <col min="70" max="70" width="7.75390625" style="1" customWidth="1"/>
    <col min="71" max="71" width="4.875" style="1" customWidth="1"/>
    <col min="72" max="72" width="4.625" style="1" customWidth="1"/>
    <col min="73" max="73" width="4.25390625" style="1" customWidth="1"/>
    <col min="74" max="74" width="7.00390625" style="1" customWidth="1"/>
    <col min="75" max="75" width="8.625" style="0" customWidth="1"/>
    <col min="76" max="78" width="5.375" style="0" customWidth="1"/>
    <col min="79" max="79" width="6.00390625" style="0" customWidth="1"/>
    <col min="80" max="80" width="8.625" style="0" customWidth="1"/>
    <col min="81" max="82" width="5.375" style="0" customWidth="1"/>
    <col min="83" max="84" width="7.75390625" style="0" customWidth="1"/>
    <col min="85" max="85" width="7.875" style="0" customWidth="1"/>
    <col min="86" max="86" width="4.75390625" style="0" customWidth="1"/>
    <col min="87" max="87" width="4.625" style="0" customWidth="1"/>
    <col min="88" max="88" width="4.75390625" style="0" customWidth="1"/>
    <col min="89" max="89" width="6.00390625" style="0" customWidth="1"/>
    <col min="90" max="90" width="7.625" style="0" customWidth="1"/>
    <col min="91" max="92" width="5.625" style="0" customWidth="1"/>
    <col min="93" max="94" width="7.00390625" style="0" customWidth="1"/>
    <col min="95" max="95" width="9.375" style="0" customWidth="1"/>
    <col min="96" max="98" width="5.625" style="0" customWidth="1"/>
    <col min="99" max="99" width="10.25390625" style="0" customWidth="1"/>
    <col min="100" max="100" width="10.625" style="0" customWidth="1"/>
    <col min="101" max="102" width="4.625" style="0" customWidth="1"/>
    <col min="103" max="103" width="4.875" style="0" customWidth="1"/>
    <col min="104" max="104" width="6.25390625" style="0" customWidth="1"/>
    <col min="105" max="105" width="10.625" style="0" customWidth="1"/>
    <col min="106" max="107" width="4.625" style="0" customWidth="1"/>
    <col min="108" max="108" width="4.875" style="0" customWidth="1"/>
    <col min="109" max="109" width="6.25390625" style="0" customWidth="1"/>
    <col min="111" max="111" width="5.00390625" style="0" customWidth="1"/>
  </cols>
  <sheetData>
    <row r="2" spans="1:109" s="2" customFormat="1" ht="15">
      <c r="A2" s="2" t="s">
        <v>4</v>
      </c>
      <c r="B2" s="2" t="s">
        <v>3</v>
      </c>
      <c r="C2" s="14" t="s">
        <v>35</v>
      </c>
      <c r="D2" s="15" t="s">
        <v>27</v>
      </c>
      <c r="E2" s="15" t="s">
        <v>25</v>
      </c>
      <c r="F2" s="15" t="s">
        <v>28</v>
      </c>
      <c r="G2" s="15" t="s">
        <v>26</v>
      </c>
      <c r="H2" s="22" t="s">
        <v>37</v>
      </c>
      <c r="I2" s="15" t="s">
        <v>27</v>
      </c>
      <c r="J2" s="15" t="s">
        <v>25</v>
      </c>
      <c r="K2" s="15" t="s">
        <v>28</v>
      </c>
      <c r="L2" s="15" t="s">
        <v>26</v>
      </c>
      <c r="M2" s="22" t="s">
        <v>23</v>
      </c>
      <c r="N2" s="15" t="s">
        <v>27</v>
      </c>
      <c r="O2" s="15" t="s">
        <v>25</v>
      </c>
      <c r="P2" s="15" t="s">
        <v>28</v>
      </c>
      <c r="Q2" s="15" t="s">
        <v>26</v>
      </c>
      <c r="R2" s="14" t="s">
        <v>5</v>
      </c>
      <c r="S2" s="15" t="s">
        <v>27</v>
      </c>
      <c r="T2" s="15" t="s">
        <v>25</v>
      </c>
      <c r="U2" s="15" t="s">
        <v>28</v>
      </c>
      <c r="V2" s="15" t="s">
        <v>26</v>
      </c>
      <c r="W2" s="14" t="s">
        <v>0</v>
      </c>
      <c r="X2" s="15" t="s">
        <v>27</v>
      </c>
      <c r="Y2" s="15" t="s">
        <v>25</v>
      </c>
      <c r="Z2" s="15" t="s">
        <v>28</v>
      </c>
      <c r="AA2" s="15" t="s">
        <v>26</v>
      </c>
      <c r="AB2" s="14" t="s">
        <v>19</v>
      </c>
      <c r="AC2" s="15" t="s">
        <v>27</v>
      </c>
      <c r="AD2" s="15" t="s">
        <v>25</v>
      </c>
      <c r="AE2" s="15" t="s">
        <v>28</v>
      </c>
      <c r="AF2" s="15" t="s">
        <v>26</v>
      </c>
      <c r="AG2" s="14" t="s">
        <v>20</v>
      </c>
      <c r="AH2" s="15" t="s">
        <v>27</v>
      </c>
      <c r="AI2" s="15" t="s">
        <v>25</v>
      </c>
      <c r="AJ2" s="15" t="s">
        <v>28</v>
      </c>
      <c r="AK2" s="15" t="s">
        <v>26</v>
      </c>
      <c r="AL2" s="14" t="s">
        <v>32</v>
      </c>
      <c r="AM2" s="15" t="s">
        <v>27</v>
      </c>
      <c r="AN2" s="15" t="s">
        <v>25</v>
      </c>
      <c r="AO2" s="15" t="s">
        <v>28</v>
      </c>
      <c r="AP2" s="15" t="s">
        <v>26</v>
      </c>
      <c r="AQ2" s="15" t="s">
        <v>28</v>
      </c>
      <c r="AR2" s="15" t="s">
        <v>26</v>
      </c>
      <c r="AS2" s="22" t="s">
        <v>6</v>
      </c>
      <c r="AT2" s="38" t="s">
        <v>27</v>
      </c>
      <c r="AU2" s="38" t="s">
        <v>25</v>
      </c>
      <c r="AV2" s="38" t="s">
        <v>28</v>
      </c>
      <c r="AW2" s="38" t="s">
        <v>26</v>
      </c>
      <c r="AX2" s="22" t="s">
        <v>16</v>
      </c>
      <c r="AY2" s="38" t="s">
        <v>27</v>
      </c>
      <c r="AZ2" s="38" t="s">
        <v>25</v>
      </c>
      <c r="BA2" s="38" t="s">
        <v>28</v>
      </c>
      <c r="BB2" s="38" t="s">
        <v>26</v>
      </c>
      <c r="BC2" s="22" t="s">
        <v>40</v>
      </c>
      <c r="BD2" s="38" t="s">
        <v>27</v>
      </c>
      <c r="BE2" s="38" t="s">
        <v>25</v>
      </c>
      <c r="BF2" s="38" t="s">
        <v>28</v>
      </c>
      <c r="BG2" s="38" t="s">
        <v>26</v>
      </c>
      <c r="BH2" s="22" t="s">
        <v>39</v>
      </c>
      <c r="BI2" s="38" t="s">
        <v>27</v>
      </c>
      <c r="BJ2" s="38" t="s">
        <v>25</v>
      </c>
      <c r="BK2" s="38" t="s">
        <v>28</v>
      </c>
      <c r="BL2" s="38" t="s">
        <v>26</v>
      </c>
      <c r="BM2" s="14" t="s">
        <v>33</v>
      </c>
      <c r="BN2" s="15" t="s">
        <v>27</v>
      </c>
      <c r="BO2" s="15" t="s">
        <v>25</v>
      </c>
      <c r="BP2" s="15" t="s">
        <v>28</v>
      </c>
      <c r="BQ2" s="15" t="s">
        <v>26</v>
      </c>
      <c r="BR2" s="14" t="s">
        <v>14</v>
      </c>
      <c r="BS2" s="15" t="s">
        <v>27</v>
      </c>
      <c r="BT2" s="15" t="s">
        <v>25</v>
      </c>
      <c r="BU2" s="15" t="s">
        <v>28</v>
      </c>
      <c r="BV2" s="15" t="s">
        <v>26</v>
      </c>
      <c r="BW2" s="22" t="s">
        <v>17</v>
      </c>
      <c r="BX2" s="15" t="s">
        <v>27</v>
      </c>
      <c r="BY2" s="15" t="s">
        <v>25</v>
      </c>
      <c r="BZ2" s="15" t="s">
        <v>28</v>
      </c>
      <c r="CA2" s="15" t="s">
        <v>26</v>
      </c>
      <c r="CB2" s="14" t="s">
        <v>22</v>
      </c>
      <c r="CC2" s="15" t="s">
        <v>27</v>
      </c>
      <c r="CD2" s="15" t="s">
        <v>25</v>
      </c>
      <c r="CE2" s="15" t="s">
        <v>28</v>
      </c>
      <c r="CF2" s="15" t="s">
        <v>26</v>
      </c>
      <c r="CG2" s="14" t="s">
        <v>1</v>
      </c>
      <c r="CH2" s="15" t="s">
        <v>27</v>
      </c>
      <c r="CI2" s="15" t="s">
        <v>25</v>
      </c>
      <c r="CJ2" s="15" t="s">
        <v>28</v>
      </c>
      <c r="CK2" s="15" t="s">
        <v>26</v>
      </c>
      <c r="CL2" s="14" t="s">
        <v>18</v>
      </c>
      <c r="CM2" s="15" t="s">
        <v>27</v>
      </c>
      <c r="CN2" s="15" t="s">
        <v>25</v>
      </c>
      <c r="CO2" s="15" t="s">
        <v>28</v>
      </c>
      <c r="CP2" s="15" t="s">
        <v>26</v>
      </c>
      <c r="CQ2" s="22" t="s">
        <v>21</v>
      </c>
      <c r="CR2" s="38" t="s">
        <v>27</v>
      </c>
      <c r="CS2" s="38" t="s">
        <v>25</v>
      </c>
      <c r="CT2" s="38" t="s">
        <v>28</v>
      </c>
      <c r="CU2" s="38" t="s">
        <v>26</v>
      </c>
      <c r="CV2" s="22" t="s">
        <v>2</v>
      </c>
      <c r="CW2" s="38" t="s">
        <v>27</v>
      </c>
      <c r="CX2" s="38" t="s">
        <v>25</v>
      </c>
      <c r="CY2" s="38" t="s">
        <v>28</v>
      </c>
      <c r="CZ2" s="38" t="s">
        <v>26</v>
      </c>
      <c r="DA2" s="14" t="s">
        <v>7</v>
      </c>
      <c r="DB2" s="15" t="s">
        <v>27</v>
      </c>
      <c r="DC2" s="15" t="s">
        <v>25</v>
      </c>
      <c r="DD2" s="15" t="s">
        <v>28</v>
      </c>
      <c r="DE2" s="15" t="s">
        <v>26</v>
      </c>
    </row>
    <row r="3" spans="1:109" ht="15">
      <c r="A3">
        <v>4</v>
      </c>
      <c r="B3" s="25" t="s">
        <v>46</v>
      </c>
      <c r="C3" s="22"/>
      <c r="D3" s="11"/>
      <c r="E3" s="11"/>
      <c r="F3" s="23"/>
      <c r="G3" s="16"/>
      <c r="H3" s="22"/>
      <c r="I3" s="11"/>
      <c r="J3" s="11"/>
      <c r="K3" s="23"/>
      <c r="L3" s="16"/>
      <c r="M3" s="22"/>
      <c r="N3" s="11"/>
      <c r="O3" s="11"/>
      <c r="P3" s="23"/>
      <c r="Q3" s="16"/>
      <c r="R3" s="22"/>
      <c r="S3" s="11"/>
      <c r="T3" s="11"/>
      <c r="U3" s="23"/>
      <c r="V3" s="16"/>
      <c r="W3" s="22"/>
      <c r="X3" s="11"/>
      <c r="Y3" s="11"/>
      <c r="Z3" s="23"/>
      <c r="AA3" s="16"/>
      <c r="AB3" s="22"/>
      <c r="AC3" s="11"/>
      <c r="AD3" s="11"/>
      <c r="AE3" s="23"/>
      <c r="AF3" s="16"/>
      <c r="AG3" s="22"/>
      <c r="AH3" s="11"/>
      <c r="AI3" s="11"/>
      <c r="AJ3" s="23"/>
      <c r="AK3" s="16"/>
      <c r="AL3" s="22"/>
      <c r="AM3" s="11"/>
      <c r="AN3" s="11"/>
      <c r="AO3" s="23"/>
      <c r="AP3" s="16"/>
      <c r="AQ3" s="23"/>
      <c r="AR3" s="16"/>
      <c r="AS3" s="13" t="s">
        <v>78</v>
      </c>
      <c r="AT3" s="17">
        <v>12</v>
      </c>
      <c r="AU3" s="17">
        <v>48</v>
      </c>
      <c r="AV3" s="18">
        <v>1</v>
      </c>
      <c r="AW3" s="13">
        <f>4+AV3*(AU3/AT3)</f>
        <v>8</v>
      </c>
      <c r="AX3" s="22"/>
      <c r="AY3" s="11"/>
      <c r="AZ3" s="11"/>
      <c r="BA3" s="23"/>
      <c r="BB3" s="16"/>
      <c r="BC3" s="22"/>
      <c r="BD3" s="11"/>
      <c r="BE3" s="11"/>
      <c r="BF3" s="23"/>
      <c r="BG3" s="16"/>
      <c r="BH3" s="22"/>
      <c r="BI3" s="11"/>
      <c r="BJ3" s="11"/>
      <c r="BK3" s="23"/>
      <c r="BL3" s="16"/>
      <c r="BM3" s="22"/>
      <c r="BN3" s="11"/>
      <c r="BO3" s="11"/>
      <c r="BP3" s="23"/>
      <c r="BQ3" s="16"/>
      <c r="BR3" s="22"/>
      <c r="BS3" s="11"/>
      <c r="BT3" s="11"/>
      <c r="BU3" s="23"/>
      <c r="BV3" s="16"/>
      <c r="CB3" s="13" t="s">
        <v>78</v>
      </c>
      <c r="CC3" s="17">
        <v>14</v>
      </c>
      <c r="CD3" s="17">
        <v>48</v>
      </c>
      <c r="CE3" s="18">
        <v>1</v>
      </c>
      <c r="CF3" s="13">
        <f>4+CE3*(CD3/CC3)</f>
        <v>7.428571428571429</v>
      </c>
      <c r="CG3" s="14"/>
      <c r="CH3" s="17"/>
      <c r="CI3" s="17"/>
      <c r="CJ3" s="18"/>
      <c r="CK3" s="13"/>
      <c r="CL3" s="13" t="s">
        <v>78</v>
      </c>
      <c r="CM3" s="17">
        <v>35</v>
      </c>
      <c r="CN3" s="17">
        <v>48</v>
      </c>
      <c r="CO3" s="18">
        <v>1</v>
      </c>
      <c r="CP3" s="13">
        <f>4+CO3*(CN3/CM3)</f>
        <v>5.371428571428572</v>
      </c>
      <c r="CQ3" s="14"/>
      <c r="CR3" s="17"/>
      <c r="CS3" s="17"/>
      <c r="CT3" s="18"/>
      <c r="CU3" s="13"/>
      <c r="CV3" s="14"/>
      <c r="CW3" s="17"/>
      <c r="CX3" s="17"/>
      <c r="CY3" s="18"/>
      <c r="CZ3" s="13"/>
      <c r="DA3" s="14"/>
      <c r="DB3" s="17"/>
      <c r="DC3" s="17"/>
      <c r="DD3" s="18"/>
      <c r="DE3" s="13"/>
    </row>
    <row r="4" spans="1:109" ht="15">
      <c r="A4">
        <v>4</v>
      </c>
      <c r="B4" s="25" t="s">
        <v>47</v>
      </c>
      <c r="C4" s="22"/>
      <c r="D4" s="11"/>
      <c r="E4" s="11"/>
      <c r="F4" s="23"/>
      <c r="G4" s="16"/>
      <c r="H4" s="22"/>
      <c r="I4" s="11"/>
      <c r="J4" s="11"/>
      <c r="K4" s="23"/>
      <c r="L4" s="16"/>
      <c r="M4" s="22"/>
      <c r="N4" s="11"/>
      <c r="O4" s="11"/>
      <c r="P4" s="23"/>
      <c r="Q4" s="16"/>
      <c r="R4" s="22"/>
      <c r="S4" s="11"/>
      <c r="T4" s="11"/>
      <c r="U4" s="23"/>
      <c r="V4" s="16"/>
      <c r="W4" s="22"/>
      <c r="X4" s="11"/>
      <c r="Y4" s="11"/>
      <c r="Z4" s="23"/>
      <c r="AA4" s="16"/>
      <c r="AB4" s="22"/>
      <c r="AC4" s="11"/>
      <c r="AD4" s="11"/>
      <c r="AE4" s="23"/>
      <c r="AF4" s="16"/>
      <c r="AG4" s="22"/>
      <c r="AH4" s="11"/>
      <c r="AI4" s="11"/>
      <c r="AJ4" s="23"/>
      <c r="AK4" s="16"/>
      <c r="AL4" s="22"/>
      <c r="AM4" s="11"/>
      <c r="AN4" s="11"/>
      <c r="AO4" s="23"/>
      <c r="AP4" s="16"/>
      <c r="AQ4" s="23"/>
      <c r="AR4" s="16"/>
      <c r="AS4" s="13"/>
      <c r="AT4" s="17"/>
      <c r="AU4" s="17"/>
      <c r="AV4" s="18"/>
      <c r="AW4" s="13"/>
      <c r="AX4" s="22"/>
      <c r="AY4" s="11"/>
      <c r="AZ4" s="11"/>
      <c r="BA4" s="23"/>
      <c r="BB4" s="16"/>
      <c r="BC4" s="22"/>
      <c r="BD4" s="11"/>
      <c r="BE4" s="11"/>
      <c r="BF4" s="23"/>
      <c r="BG4" s="16"/>
      <c r="BH4" s="22"/>
      <c r="BI4" s="11"/>
      <c r="BJ4" s="11"/>
      <c r="BK4" s="23"/>
      <c r="BL4" s="16"/>
      <c r="BM4" s="22"/>
      <c r="BN4" s="11"/>
      <c r="BO4" s="11"/>
      <c r="BP4" s="23"/>
      <c r="BQ4" s="16"/>
      <c r="BR4" s="22"/>
      <c r="BS4" s="11"/>
      <c r="BT4" s="11"/>
      <c r="BU4" s="23"/>
      <c r="BV4" s="16"/>
      <c r="BW4" s="13" t="s">
        <v>78</v>
      </c>
      <c r="BX4" s="17">
        <v>16</v>
      </c>
      <c r="BY4" s="17">
        <v>19</v>
      </c>
      <c r="BZ4" s="18">
        <v>1</v>
      </c>
      <c r="CA4" s="13">
        <f>4+BZ4*(BY4/BX4)</f>
        <v>5.1875</v>
      </c>
      <c r="CB4" s="13"/>
      <c r="CC4" s="17"/>
      <c r="CD4" s="17"/>
      <c r="CE4" s="18"/>
      <c r="CF4" s="13"/>
      <c r="CG4" s="14"/>
      <c r="CH4" s="17"/>
      <c r="CI4" s="17"/>
      <c r="CJ4" s="18"/>
      <c r="CK4" s="13"/>
      <c r="CL4" s="13" t="s">
        <v>79</v>
      </c>
      <c r="CM4" s="17">
        <v>7</v>
      </c>
      <c r="CN4" s="17">
        <v>18</v>
      </c>
      <c r="CO4" s="18">
        <v>1</v>
      </c>
      <c r="CP4" s="13">
        <f>4+CO4*(CN4/CM4)</f>
        <v>6.571428571428571</v>
      </c>
      <c r="CQ4" s="14"/>
      <c r="CR4" s="17"/>
      <c r="CS4" s="17"/>
      <c r="CT4" s="18"/>
      <c r="CU4" s="13"/>
      <c r="CV4" s="14"/>
      <c r="CW4" s="17"/>
      <c r="CX4" s="17"/>
      <c r="CY4" s="18"/>
      <c r="CZ4" s="13"/>
      <c r="DA4" s="14"/>
      <c r="DB4" s="17"/>
      <c r="DC4" s="17"/>
      <c r="DD4" s="18"/>
      <c r="DE4" s="13"/>
    </row>
    <row r="5" spans="2:109" ht="15">
      <c r="B5" s="25"/>
      <c r="C5" s="22"/>
      <c r="D5" s="11"/>
      <c r="E5" s="11"/>
      <c r="F5" s="23"/>
      <c r="G5" s="16"/>
      <c r="H5" s="22"/>
      <c r="I5" s="11"/>
      <c r="J5" s="11"/>
      <c r="K5" s="23"/>
      <c r="L5" s="16"/>
      <c r="M5" s="22"/>
      <c r="N5" s="11"/>
      <c r="O5" s="11"/>
      <c r="P5" s="23"/>
      <c r="Q5" s="16"/>
      <c r="R5" s="22"/>
      <c r="S5" s="11"/>
      <c r="T5" s="11"/>
      <c r="U5" s="23"/>
      <c r="V5" s="16"/>
      <c r="W5" s="22"/>
      <c r="X5" s="11"/>
      <c r="Y5" s="11"/>
      <c r="Z5" s="23"/>
      <c r="AA5" s="16"/>
      <c r="AB5" s="22"/>
      <c r="AC5" s="11"/>
      <c r="AD5" s="11"/>
      <c r="AE5" s="23"/>
      <c r="AF5" s="16"/>
      <c r="AG5" s="22"/>
      <c r="AH5" s="11"/>
      <c r="AI5" s="11"/>
      <c r="AJ5" s="23"/>
      <c r="AK5" s="16"/>
      <c r="AL5" s="22"/>
      <c r="AM5" s="11"/>
      <c r="AN5" s="11"/>
      <c r="AO5" s="23"/>
      <c r="AP5" s="16"/>
      <c r="AQ5" s="23"/>
      <c r="AR5" s="16"/>
      <c r="AS5" s="13"/>
      <c r="AT5" s="17"/>
      <c r="AU5" s="17"/>
      <c r="AV5" s="18"/>
      <c r="AW5" s="13"/>
      <c r="AX5" s="22"/>
      <c r="AY5" s="11"/>
      <c r="AZ5" s="11"/>
      <c r="BA5" s="23"/>
      <c r="BB5" s="16"/>
      <c r="BC5" s="22"/>
      <c r="BD5" s="11"/>
      <c r="BE5" s="11"/>
      <c r="BF5" s="23"/>
      <c r="BG5" s="16"/>
      <c r="BH5" s="22"/>
      <c r="BI5" s="11"/>
      <c r="BJ5" s="11"/>
      <c r="BK5" s="23"/>
      <c r="BL5" s="16"/>
      <c r="BM5" s="22"/>
      <c r="BN5" s="11"/>
      <c r="BO5" s="11"/>
      <c r="BP5" s="23"/>
      <c r="BQ5" s="16"/>
      <c r="BR5" s="22"/>
      <c r="BS5" s="11"/>
      <c r="BT5" s="11"/>
      <c r="BU5" s="23"/>
      <c r="BV5" s="16"/>
      <c r="CB5" s="13"/>
      <c r="CC5" s="17"/>
      <c r="CD5" s="17"/>
      <c r="CE5" s="18"/>
      <c r="CF5" s="13"/>
      <c r="CG5" s="14"/>
      <c r="CH5" s="17"/>
      <c r="CI5" s="17"/>
      <c r="CJ5" s="18"/>
      <c r="CK5" s="13"/>
      <c r="CL5" s="13"/>
      <c r="CM5" s="17"/>
      <c r="CN5" s="17"/>
      <c r="CO5" s="18"/>
      <c r="CP5" s="13"/>
      <c r="CQ5" s="14"/>
      <c r="CR5" s="17"/>
      <c r="CS5" s="17"/>
      <c r="CT5" s="18"/>
      <c r="CU5" s="13"/>
      <c r="CV5" s="14"/>
      <c r="CW5" s="17"/>
      <c r="CX5" s="17"/>
      <c r="CY5" s="18"/>
      <c r="CZ5" s="13"/>
      <c r="DA5" s="14"/>
      <c r="DB5" s="17"/>
      <c r="DC5" s="17"/>
      <c r="DD5" s="18"/>
      <c r="DE5" s="13"/>
    </row>
    <row r="6" spans="3:109" ht="15.75">
      <c r="C6" s="13"/>
      <c r="D6" s="17"/>
      <c r="E6" s="17"/>
      <c r="F6" s="18"/>
      <c r="G6" s="13"/>
      <c r="H6" s="13"/>
      <c r="I6" s="17"/>
      <c r="J6" s="17"/>
      <c r="K6" s="18"/>
      <c r="L6" s="13"/>
      <c r="M6" s="13"/>
      <c r="N6" s="17"/>
      <c r="O6" s="17"/>
      <c r="P6" s="18"/>
      <c r="Q6" s="13"/>
      <c r="R6" s="13"/>
      <c r="S6" s="17"/>
      <c r="T6" s="17"/>
      <c r="U6" s="18"/>
      <c r="V6" s="13"/>
      <c r="W6" s="13"/>
      <c r="X6" s="17"/>
      <c r="Y6" s="17"/>
      <c r="Z6" s="18"/>
      <c r="AA6" s="13"/>
      <c r="AB6" s="13"/>
      <c r="AC6" s="17"/>
      <c r="AD6" s="17"/>
      <c r="AE6" s="18"/>
      <c r="AF6" s="13"/>
      <c r="AG6" s="13"/>
      <c r="AH6" s="17"/>
      <c r="AI6" s="17"/>
      <c r="AJ6" s="18"/>
      <c r="AK6" s="13"/>
      <c r="AL6" s="13"/>
      <c r="AM6" s="17"/>
      <c r="AN6" s="17"/>
      <c r="AO6" s="18"/>
      <c r="AP6" s="13"/>
      <c r="AQ6" s="18"/>
      <c r="AR6" s="13"/>
      <c r="AS6" s="13"/>
      <c r="AT6" s="17"/>
      <c r="AU6" s="17"/>
      <c r="AV6" s="18"/>
      <c r="AW6" s="13"/>
      <c r="AX6" s="13"/>
      <c r="AY6" s="17"/>
      <c r="AZ6" s="17"/>
      <c r="BA6" s="18"/>
      <c r="BB6" s="13"/>
      <c r="BC6" s="13"/>
      <c r="BD6" s="17"/>
      <c r="BE6" s="17"/>
      <c r="BF6" s="18"/>
      <c r="BG6" s="13"/>
      <c r="BH6" s="13"/>
      <c r="BI6" s="17"/>
      <c r="BJ6" s="17"/>
      <c r="BK6" s="18"/>
      <c r="BL6" s="13"/>
      <c r="BM6" s="13"/>
      <c r="BN6" s="17"/>
      <c r="BO6" s="17"/>
      <c r="BP6" s="18"/>
      <c r="BQ6" s="13"/>
      <c r="BR6" s="13"/>
      <c r="BS6" s="17"/>
      <c r="BT6" s="17"/>
      <c r="BU6" s="18"/>
      <c r="BV6" s="13"/>
      <c r="BW6" s="13"/>
      <c r="BX6" s="17"/>
      <c r="BY6" s="17"/>
      <c r="BZ6" s="18"/>
      <c r="CA6" s="13"/>
      <c r="CB6" s="13"/>
      <c r="CC6" s="17"/>
      <c r="CD6" s="17"/>
      <c r="CE6" s="18"/>
      <c r="CF6" s="13"/>
      <c r="CG6" s="13"/>
      <c r="CH6" s="17"/>
      <c r="CI6" s="17"/>
      <c r="CJ6" s="18"/>
      <c r="CK6" s="13"/>
      <c r="CL6" s="13"/>
      <c r="CM6" s="17"/>
      <c r="CN6" s="17"/>
      <c r="CO6" s="18"/>
      <c r="CP6" s="13"/>
      <c r="CQ6" s="13"/>
      <c r="CR6" s="17"/>
      <c r="CS6" s="17"/>
      <c r="CT6" s="18"/>
      <c r="CU6" s="13"/>
      <c r="CV6" s="13"/>
      <c r="CW6" s="17"/>
      <c r="CX6" s="17"/>
      <c r="CY6" s="18"/>
      <c r="CZ6" s="13"/>
      <c r="DA6" s="13"/>
      <c r="DB6" s="17"/>
      <c r="DC6" s="17"/>
      <c r="DD6" s="18"/>
      <c r="DE6" s="13"/>
    </row>
    <row r="7" spans="3:109" ht="15.75">
      <c r="C7" s="14"/>
      <c r="D7" s="15"/>
      <c r="E7" s="15"/>
      <c r="F7" s="15"/>
      <c r="G7" s="15"/>
      <c r="H7" s="14"/>
      <c r="I7" s="15"/>
      <c r="J7" s="15"/>
      <c r="K7" s="15"/>
      <c r="L7" s="15"/>
      <c r="M7" s="14"/>
      <c r="N7" s="15"/>
      <c r="O7" s="15"/>
      <c r="P7" s="15"/>
      <c r="Q7" s="15"/>
      <c r="R7" s="14"/>
      <c r="S7" s="15"/>
      <c r="T7" s="15"/>
      <c r="U7" s="15"/>
      <c r="V7" s="15"/>
      <c r="W7" s="14"/>
      <c r="X7" s="15"/>
      <c r="Y7" s="15"/>
      <c r="Z7" s="15"/>
      <c r="AA7" s="15"/>
      <c r="AB7" s="14"/>
      <c r="AC7" s="15"/>
      <c r="AD7" s="15"/>
      <c r="AE7" s="15"/>
      <c r="AF7" s="15"/>
      <c r="AG7" s="14"/>
      <c r="AH7" s="15"/>
      <c r="AI7" s="15"/>
      <c r="AJ7" s="15"/>
      <c r="AK7" s="15"/>
      <c r="AL7" s="14"/>
      <c r="AM7" s="15"/>
      <c r="AN7" s="15"/>
      <c r="AO7" s="15"/>
      <c r="AP7" s="15"/>
      <c r="AQ7" s="15"/>
      <c r="AR7" s="15"/>
      <c r="AS7" s="14"/>
      <c r="AT7" s="15"/>
      <c r="AU7" s="15"/>
      <c r="AV7" s="15"/>
      <c r="AW7" s="15"/>
      <c r="AX7" s="14"/>
      <c r="AY7" s="15"/>
      <c r="AZ7" s="15"/>
      <c r="BA7" s="15"/>
      <c r="BB7" s="15"/>
      <c r="BC7" s="14"/>
      <c r="BD7" s="15"/>
      <c r="BE7" s="15"/>
      <c r="BF7" s="15"/>
      <c r="BG7" s="15"/>
      <c r="BH7" s="14"/>
      <c r="BI7" s="15"/>
      <c r="BJ7" s="15"/>
      <c r="BK7" s="15"/>
      <c r="BL7" s="15"/>
      <c r="BM7" s="14"/>
      <c r="BN7" s="15"/>
      <c r="BO7" s="15"/>
      <c r="BP7" s="15"/>
      <c r="BQ7" s="15"/>
      <c r="BR7" s="14"/>
      <c r="BS7" s="15"/>
      <c r="BT7" s="15"/>
      <c r="BU7" s="15"/>
      <c r="BV7" s="15"/>
      <c r="BW7" s="14"/>
      <c r="BX7" s="15"/>
      <c r="BY7" s="15"/>
      <c r="BZ7" s="15"/>
      <c r="CA7" s="15"/>
      <c r="CB7" s="14"/>
      <c r="CC7" s="15"/>
      <c r="CD7" s="15"/>
      <c r="CE7" s="15"/>
      <c r="CF7" s="15"/>
      <c r="CG7" s="14"/>
      <c r="CH7" s="15"/>
      <c r="CI7" s="15"/>
      <c r="CJ7" s="15"/>
      <c r="CK7" s="15"/>
      <c r="CL7" s="14"/>
      <c r="CM7" s="15"/>
      <c r="CN7" s="15"/>
      <c r="CO7" s="15"/>
      <c r="CP7" s="15"/>
      <c r="CQ7" s="14"/>
      <c r="CR7" s="15"/>
      <c r="CS7" s="15"/>
      <c r="CT7" s="15"/>
      <c r="CU7" s="15"/>
      <c r="CV7" s="14"/>
      <c r="CW7" s="15"/>
      <c r="CX7" s="15"/>
      <c r="CY7" s="15"/>
      <c r="CZ7" s="15"/>
      <c r="DA7" s="14"/>
      <c r="DB7" s="15"/>
      <c r="DC7" s="15"/>
      <c r="DD7" s="15"/>
      <c r="DE7" s="15"/>
    </row>
    <row r="8" spans="3:109" ht="15.7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</row>
    <row r="9" spans="2:109" ht="12.75">
      <c r="B9" s="4" t="s">
        <v>8</v>
      </c>
      <c r="C9" s="19">
        <f>COUNTA(C3:C8)</f>
        <v>0</v>
      </c>
      <c r="D9" s="12"/>
      <c r="E9" s="12"/>
      <c r="F9" s="12"/>
      <c r="G9" s="12"/>
      <c r="H9" s="19">
        <f>COUNTA(H3:H8)</f>
        <v>0</v>
      </c>
      <c r="I9" s="12"/>
      <c r="J9" s="12"/>
      <c r="K9" s="12"/>
      <c r="L9" s="12"/>
      <c r="M9" s="19">
        <f>COUNTA(M3:M8)</f>
        <v>0</v>
      </c>
      <c r="N9" s="12"/>
      <c r="O9" s="12"/>
      <c r="P9" s="12"/>
      <c r="Q9" s="12"/>
      <c r="R9" s="19">
        <f>COUNTA(R3:R8)</f>
        <v>0</v>
      </c>
      <c r="S9" s="12"/>
      <c r="T9" s="12"/>
      <c r="U9" s="12"/>
      <c r="V9" s="12"/>
      <c r="W9" s="19">
        <f>COUNTA(W3:W8)</f>
        <v>0</v>
      </c>
      <c r="X9" s="12"/>
      <c r="Y9" s="12"/>
      <c r="Z9" s="12"/>
      <c r="AA9" s="12"/>
      <c r="AB9" s="19">
        <f>COUNTA(AB3:AB8)</f>
        <v>0</v>
      </c>
      <c r="AC9" s="12"/>
      <c r="AD9" s="12"/>
      <c r="AE9" s="12"/>
      <c r="AF9" s="12"/>
      <c r="AG9" s="19">
        <f>COUNTA(AG3:AG8)</f>
        <v>0</v>
      </c>
      <c r="AH9" s="12"/>
      <c r="AI9" s="12"/>
      <c r="AJ9" s="12"/>
      <c r="AK9" s="12"/>
      <c r="AL9" s="19">
        <f>COUNTA(AL3:AL8)</f>
        <v>0</v>
      </c>
      <c r="AM9" s="12"/>
      <c r="AN9" s="12"/>
      <c r="AO9" s="12"/>
      <c r="AP9" s="12"/>
      <c r="AQ9" s="12"/>
      <c r="AR9" s="12"/>
      <c r="AS9" s="19">
        <f>COUNTA(AS3:AS8)</f>
        <v>1</v>
      </c>
      <c r="AT9" s="12"/>
      <c r="AU9" s="12"/>
      <c r="AV9" s="12"/>
      <c r="AW9" s="12"/>
      <c r="AX9" s="19">
        <f>COUNTA(AX3:AX8)</f>
        <v>0</v>
      </c>
      <c r="AY9" s="12"/>
      <c r="AZ9" s="12"/>
      <c r="BA9" s="12"/>
      <c r="BB9" s="12"/>
      <c r="BC9" s="19">
        <f>COUNTA(BC3:BC8)</f>
        <v>0</v>
      </c>
      <c r="BD9" s="12"/>
      <c r="BE9" s="12"/>
      <c r="BF9" s="12"/>
      <c r="BG9" s="12"/>
      <c r="BH9" s="19">
        <f>COUNTA(BH3:BH8)</f>
        <v>0</v>
      </c>
      <c r="BI9" s="12"/>
      <c r="BJ9" s="12"/>
      <c r="BK9" s="12"/>
      <c r="BL9" s="12"/>
      <c r="BM9" s="19">
        <f>COUNTA(BM3:BM8)</f>
        <v>0</v>
      </c>
      <c r="BN9" s="12"/>
      <c r="BO9" s="12"/>
      <c r="BP9" s="12"/>
      <c r="BQ9" s="12"/>
      <c r="BR9" s="19">
        <f>COUNTA(BR3:BR8)</f>
        <v>0</v>
      </c>
      <c r="BS9" s="12"/>
      <c r="BT9" s="12"/>
      <c r="BU9" s="12"/>
      <c r="BV9" s="12"/>
      <c r="BW9" s="19">
        <f>COUNTA(BW3:BW8)</f>
        <v>1</v>
      </c>
      <c r="BX9" s="12"/>
      <c r="BY9" s="12"/>
      <c r="BZ9" s="12"/>
      <c r="CA9" s="12"/>
      <c r="CB9" s="19">
        <f>COUNTA(CB3:CB8)</f>
        <v>1</v>
      </c>
      <c r="CC9" s="12"/>
      <c r="CD9" s="12"/>
      <c r="CE9" s="12"/>
      <c r="CF9" s="12"/>
      <c r="CG9" s="19">
        <f>COUNTA(CG3:CG8)</f>
        <v>0</v>
      </c>
      <c r="CH9" s="12"/>
      <c r="CI9" s="12"/>
      <c r="CJ9" s="12"/>
      <c r="CK9" s="12"/>
      <c r="CL9" s="19">
        <f>COUNTA(CL3:CL8)</f>
        <v>2</v>
      </c>
      <c r="CM9" s="12"/>
      <c r="CN9" s="12"/>
      <c r="CO9" s="12"/>
      <c r="CP9" s="12"/>
      <c r="CQ9" s="19">
        <f>COUNTA(CQ3:CQ8)</f>
        <v>0</v>
      </c>
      <c r="CR9" s="12"/>
      <c r="CS9" s="12"/>
      <c r="CT9" s="12"/>
      <c r="CU9" s="12"/>
      <c r="CV9" s="19">
        <f>COUNTA(CV3:CV8)</f>
        <v>0</v>
      </c>
      <c r="CW9" s="12"/>
      <c r="CX9" s="12"/>
      <c r="CY9" s="12"/>
      <c r="CZ9" s="12"/>
      <c r="DA9" s="19">
        <f>COUNTA(DA3:DA8)</f>
        <v>0</v>
      </c>
      <c r="DB9" s="12"/>
      <c r="DC9" s="12"/>
      <c r="DD9" s="12"/>
      <c r="DE9" s="12"/>
    </row>
    <row r="10" spans="3:109" ht="15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2:109" ht="15.75">
      <c r="B11" s="1" t="s">
        <v>10</v>
      </c>
      <c r="C11" s="12"/>
      <c r="D11" s="12"/>
      <c r="E11" s="12"/>
      <c r="F11" s="12"/>
      <c r="G11" s="12">
        <f>SUM(G3:G10)</f>
        <v>0</v>
      </c>
      <c r="H11" s="12"/>
      <c r="I11" s="12"/>
      <c r="J11" s="12"/>
      <c r="K11" s="12"/>
      <c r="L11" s="12">
        <f>SUM(L3:L10)</f>
        <v>0</v>
      </c>
      <c r="M11" s="12"/>
      <c r="N11" s="12"/>
      <c r="O11" s="12"/>
      <c r="P11" s="12"/>
      <c r="Q11" s="12">
        <f>SUM(Q3:Q10)</f>
        <v>0</v>
      </c>
      <c r="R11" s="12"/>
      <c r="S11" s="12"/>
      <c r="T11" s="12"/>
      <c r="U11" s="12"/>
      <c r="V11" s="12">
        <f>SUM(V3:V10)</f>
        <v>0</v>
      </c>
      <c r="W11" s="12"/>
      <c r="X11" s="12"/>
      <c r="Y11" s="12"/>
      <c r="Z11" s="12"/>
      <c r="AA11" s="12">
        <f>SUM(AA3:AA10)</f>
        <v>0</v>
      </c>
      <c r="AB11" s="12"/>
      <c r="AC11" s="12"/>
      <c r="AD11" s="12"/>
      <c r="AE11" s="12"/>
      <c r="AF11" s="12">
        <f>SUM(AF3:AF10)</f>
        <v>0</v>
      </c>
      <c r="AG11" s="12"/>
      <c r="AH11" s="12"/>
      <c r="AI11" s="12"/>
      <c r="AJ11" s="12"/>
      <c r="AK11" s="12">
        <f>SUM(AK3:AK10)</f>
        <v>0</v>
      </c>
      <c r="AL11" s="12"/>
      <c r="AM11" s="12"/>
      <c r="AN11" s="12"/>
      <c r="AO11" s="12"/>
      <c r="AP11" s="12">
        <f>SUM(AP3:AP10)</f>
        <v>0</v>
      </c>
      <c r="AQ11" s="12"/>
      <c r="AR11" s="12"/>
      <c r="AS11" s="12"/>
      <c r="AT11" s="12"/>
      <c r="AU11" s="12"/>
      <c r="AV11" s="12"/>
      <c r="AW11" s="12">
        <f>SUM(AW3:AW10)</f>
        <v>8</v>
      </c>
      <c r="AX11" s="12"/>
      <c r="AY11" s="12"/>
      <c r="AZ11" s="12"/>
      <c r="BA11" s="12"/>
      <c r="BB11" s="12">
        <f>SUM(BB3:BB10)</f>
        <v>0</v>
      </c>
      <c r="BC11" s="12"/>
      <c r="BD11" s="12"/>
      <c r="BE11" s="12"/>
      <c r="BF11" s="12"/>
      <c r="BG11" s="12">
        <f>SUM(BG3:BG10)</f>
        <v>0</v>
      </c>
      <c r="BH11" s="12"/>
      <c r="BI11" s="12"/>
      <c r="BJ11" s="12"/>
      <c r="BK11" s="12"/>
      <c r="BL11" s="12">
        <f>SUM(BL3:BL10)</f>
        <v>0</v>
      </c>
      <c r="BM11" s="12"/>
      <c r="BN11" s="12"/>
      <c r="BO11" s="12"/>
      <c r="BP11" s="12"/>
      <c r="BQ11" s="12">
        <f>SUM(BQ3:BQ10)</f>
        <v>0</v>
      </c>
      <c r="BR11" s="12"/>
      <c r="BS11" s="12"/>
      <c r="BT11" s="12"/>
      <c r="BU11" s="12"/>
      <c r="BV11" s="12">
        <f>SUM(BV3:BV10)</f>
        <v>0</v>
      </c>
      <c r="BW11" s="12"/>
      <c r="BX11" s="12"/>
      <c r="BY11" s="12"/>
      <c r="BZ11" s="12"/>
      <c r="CA11" s="12">
        <f>SUM(CA3:CA10)</f>
        <v>5.1875</v>
      </c>
      <c r="CB11" s="12"/>
      <c r="CC11" s="12"/>
      <c r="CD11" s="12"/>
      <c r="CE11" s="12"/>
      <c r="CF11" s="12">
        <f>SUM(CF3:CF10)</f>
        <v>7.428571428571429</v>
      </c>
      <c r="CG11" s="12"/>
      <c r="CH11" s="12"/>
      <c r="CI11" s="12"/>
      <c r="CJ11" s="12"/>
      <c r="CK11" s="12">
        <f>SUM(CK3:CK10)</f>
        <v>0</v>
      </c>
      <c r="CL11" s="12"/>
      <c r="CM11" s="12"/>
      <c r="CN11" s="12"/>
      <c r="CO11" s="12"/>
      <c r="CP11" s="12">
        <f>SUM(CP3:CP10)</f>
        <v>11.942857142857143</v>
      </c>
      <c r="CQ11" s="12"/>
      <c r="CR11" s="12"/>
      <c r="CS11" s="12"/>
      <c r="CT11" s="12"/>
      <c r="CU11" s="12">
        <f>SUM(CU3:CU10)</f>
        <v>0</v>
      </c>
      <c r="CV11" s="12"/>
      <c r="CW11" s="12"/>
      <c r="CX11" s="12"/>
      <c r="CY11" s="12"/>
      <c r="CZ11" s="12">
        <f>SUM(CZ3:CZ10)</f>
        <v>0</v>
      </c>
      <c r="DA11" s="12"/>
      <c r="DB11" s="12"/>
      <c r="DC11" s="12"/>
      <c r="DD11" s="12"/>
      <c r="DE11" s="12">
        <f>SUM(DE3:DE10)</f>
        <v>0</v>
      </c>
    </row>
  </sheetData>
  <sheetProtection/>
  <hyperlinks>
    <hyperlink ref="B3" r:id="rId1" display="WAE DX Contest  CW 2012"/>
    <hyperlink ref="B4" r:id="rId2" display="WAE DX Contest SSB 2012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L6" sqref="AL6:AN6"/>
    </sheetView>
  </sheetViews>
  <sheetFormatPr defaultColWidth="9.00390625" defaultRowHeight="12.75"/>
  <cols>
    <col min="1" max="1" width="9.1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7.625" style="0" customWidth="1"/>
    <col min="14" max="14" width="5.75390625" style="0" customWidth="1"/>
    <col min="15" max="15" width="5.125" style="0" customWidth="1"/>
    <col min="16" max="16" width="7.875" style="0" customWidth="1"/>
    <col min="17" max="17" width="6.00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8.75390625" style="0" customWidth="1"/>
    <col min="24" max="24" width="5.875" style="0" customWidth="1"/>
    <col min="25" max="25" width="5.125" style="0" customWidth="1"/>
    <col min="26" max="26" width="7.875" style="0" customWidth="1"/>
    <col min="27" max="27" width="6.00390625" style="0" customWidth="1"/>
    <col min="28" max="28" width="7.625" style="0" customWidth="1"/>
    <col min="29" max="29" width="5.7539062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8.75390625" style="0" customWidth="1"/>
    <col min="44" max="44" width="5.87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37</v>
      </c>
      <c r="D2" s="35" t="s">
        <v>27</v>
      </c>
      <c r="E2" s="35" t="s">
        <v>25</v>
      </c>
      <c r="F2" s="35" t="s">
        <v>28</v>
      </c>
      <c r="G2" s="35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14</v>
      </c>
      <c r="S2" s="3" t="s">
        <v>27</v>
      </c>
      <c r="T2" s="3" t="s">
        <v>25</v>
      </c>
      <c r="U2" s="3" t="s">
        <v>28</v>
      </c>
      <c r="V2" s="3" t="s">
        <v>26</v>
      </c>
      <c r="W2" s="10" t="s">
        <v>17</v>
      </c>
      <c r="X2" s="35" t="s">
        <v>27</v>
      </c>
      <c r="Y2" s="35" t="s">
        <v>25</v>
      </c>
      <c r="Z2" s="35" t="s">
        <v>28</v>
      </c>
      <c r="AA2" s="35" t="s">
        <v>26</v>
      </c>
      <c r="AB2" s="2" t="s">
        <v>22</v>
      </c>
      <c r="AC2" s="3" t="s">
        <v>27</v>
      </c>
      <c r="AD2" s="3" t="s">
        <v>25</v>
      </c>
      <c r="AE2" s="3" t="s">
        <v>28</v>
      </c>
      <c r="AF2" s="3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0" t="s">
        <v>2</v>
      </c>
      <c r="AR2" s="35" t="s">
        <v>27</v>
      </c>
      <c r="AS2" s="35" t="s">
        <v>25</v>
      </c>
      <c r="AT2" s="35" t="s">
        <v>28</v>
      </c>
      <c r="AU2" s="35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">
      <c r="A3" s="2">
        <v>5</v>
      </c>
      <c r="B3" s="24" t="s">
        <v>48</v>
      </c>
      <c r="C3"/>
      <c r="D3" s="17"/>
      <c r="E3" s="17"/>
      <c r="F3" s="18"/>
      <c r="G3" s="13"/>
      <c r="H3"/>
      <c r="I3" s="17"/>
      <c r="J3" s="17"/>
      <c r="K3" s="18"/>
      <c r="L3" s="13"/>
      <c r="M3" t="s">
        <v>64</v>
      </c>
      <c r="N3" s="17">
        <v>10</v>
      </c>
      <c r="O3" s="17">
        <v>17</v>
      </c>
      <c r="P3" s="18">
        <v>1</v>
      </c>
      <c r="Q3" s="13">
        <f>5+P3*(O3/N3)</f>
        <v>6.7</v>
      </c>
      <c r="R3" s="36" t="s">
        <v>34</v>
      </c>
      <c r="S3" s="17">
        <v>14</v>
      </c>
      <c r="T3" s="17">
        <v>55</v>
      </c>
      <c r="U3" s="18">
        <v>1</v>
      </c>
      <c r="V3" s="13">
        <f>5+U3*(T3/S3)</f>
        <v>8.928571428571429</v>
      </c>
      <c r="W3"/>
      <c r="X3" s="17"/>
      <c r="Y3" s="17"/>
      <c r="Z3" s="18"/>
      <c r="AA3" s="13"/>
      <c r="AB3"/>
      <c r="AC3" s="17"/>
      <c r="AD3" s="17"/>
      <c r="AE3" s="18"/>
      <c r="AF3" s="13"/>
      <c r="AG3" t="s">
        <v>64</v>
      </c>
      <c r="AH3" s="17">
        <v>5</v>
      </c>
      <c r="AI3" s="17">
        <v>17</v>
      </c>
      <c r="AJ3" s="18">
        <v>1</v>
      </c>
      <c r="AK3" s="13">
        <f>5+AJ3*(AI3/AH3)</f>
        <v>8.4</v>
      </c>
      <c r="AL3" s="29" t="s">
        <v>62</v>
      </c>
      <c r="AM3" s="11">
        <v>2</v>
      </c>
      <c r="AN3" s="11">
        <v>5</v>
      </c>
      <c r="AO3" s="23">
        <v>1.2</v>
      </c>
      <c r="AP3" s="16">
        <f>5+AO3*(AN3/AM3)</f>
        <v>8</v>
      </c>
      <c r="AQ3"/>
      <c r="AR3" s="17"/>
      <c r="AS3" s="17"/>
      <c r="AT3" s="18"/>
      <c r="AU3" s="13"/>
      <c r="AV3" s="29" t="s">
        <v>63</v>
      </c>
      <c r="AW3" s="11">
        <v>1</v>
      </c>
      <c r="AX3" s="11">
        <v>2</v>
      </c>
      <c r="AY3" s="23">
        <v>1.3</v>
      </c>
      <c r="AZ3" s="16">
        <f>5+AY3*(AX3/AW3)</f>
        <v>7.6</v>
      </c>
    </row>
    <row r="4" spans="1:52" ht="15">
      <c r="A4" s="30">
        <v>5</v>
      </c>
      <c r="B4" s="24" t="s">
        <v>48</v>
      </c>
      <c r="R4" t="s">
        <v>65</v>
      </c>
      <c r="S4" s="17">
        <v>101</v>
      </c>
      <c r="T4" s="17">
        <v>248</v>
      </c>
      <c r="U4" s="18">
        <v>1</v>
      </c>
      <c r="V4" s="13">
        <f>5+U4*(T4/S4)</f>
        <v>7.455445544554456</v>
      </c>
      <c r="AV4" t="s">
        <v>66</v>
      </c>
      <c r="AW4" s="17">
        <v>10</v>
      </c>
      <c r="AX4" s="17">
        <v>29</v>
      </c>
      <c r="AY4" s="18">
        <v>1</v>
      </c>
      <c r="AZ4" s="13">
        <f>5+AY4*(AX4/AW4)</f>
        <v>7.9</v>
      </c>
    </row>
    <row r="5" spans="1:47" ht="15">
      <c r="A5" s="30">
        <v>5</v>
      </c>
      <c r="B5" s="24" t="s">
        <v>53</v>
      </c>
      <c r="R5" t="s">
        <v>70</v>
      </c>
      <c r="S5" s="17">
        <v>22</v>
      </c>
      <c r="T5" s="17">
        <v>22</v>
      </c>
      <c r="U5" s="18">
        <v>1</v>
      </c>
      <c r="V5" s="13">
        <f>5+U5*(T5/S5)</f>
        <v>6</v>
      </c>
      <c r="AB5" t="s">
        <v>71</v>
      </c>
      <c r="AC5" s="17">
        <v>47</v>
      </c>
      <c r="AD5" s="17">
        <v>88</v>
      </c>
      <c r="AE5" s="18">
        <v>1</v>
      </c>
      <c r="AF5" s="13">
        <f>5+AE5*(AD5/AC5)</f>
        <v>6.872340425531915</v>
      </c>
      <c r="AL5" t="s">
        <v>71</v>
      </c>
      <c r="AM5" s="17">
        <v>33</v>
      </c>
      <c r="AN5" s="17">
        <v>88</v>
      </c>
      <c r="AO5" s="18">
        <v>1</v>
      </c>
      <c r="AP5" s="13">
        <f>5+AO5*(AN5/AM5)</f>
        <v>7.666666666666666</v>
      </c>
      <c r="AQ5" t="s">
        <v>71</v>
      </c>
      <c r="AR5" s="17">
        <v>59</v>
      </c>
      <c r="AS5" s="17">
        <v>88</v>
      </c>
      <c r="AT5" s="18">
        <v>1</v>
      </c>
      <c r="AU5" s="13">
        <f>5+AT5*(AS5/AR5)</f>
        <v>6.491525423728813</v>
      </c>
    </row>
    <row r="6" spans="1:47" ht="15">
      <c r="A6" s="30">
        <v>5</v>
      </c>
      <c r="B6" s="25" t="s">
        <v>45</v>
      </c>
      <c r="C6" t="s">
        <v>29</v>
      </c>
      <c r="D6" s="17">
        <v>40</v>
      </c>
      <c r="E6" s="17">
        <v>66</v>
      </c>
      <c r="F6" s="18">
        <v>1</v>
      </c>
      <c r="G6" s="13">
        <f>5+F6*(E6/D6)</f>
        <v>6.65</v>
      </c>
      <c r="M6" t="s">
        <v>29</v>
      </c>
      <c r="N6" s="17">
        <v>60</v>
      </c>
      <c r="O6" s="17">
        <v>66</v>
      </c>
      <c r="P6" s="18">
        <v>1</v>
      </c>
      <c r="Q6" s="13">
        <f>5+P6*(O6/N6)</f>
        <v>6.1</v>
      </c>
      <c r="R6" t="s">
        <v>77</v>
      </c>
      <c r="S6" s="17">
        <v>10</v>
      </c>
      <c r="T6" s="17">
        <v>20</v>
      </c>
      <c r="U6" s="18">
        <v>1</v>
      </c>
      <c r="V6" s="13">
        <f>5+U6*(T6/S6)</f>
        <v>7</v>
      </c>
      <c r="AG6" t="s">
        <v>29</v>
      </c>
      <c r="AH6" s="17">
        <v>16</v>
      </c>
      <c r="AI6" s="17">
        <v>66</v>
      </c>
      <c r="AJ6" s="18">
        <v>1</v>
      </c>
      <c r="AK6" s="13">
        <f>5+AJ6*(AI6/AH6)</f>
        <v>9.125</v>
      </c>
      <c r="AL6" t="s">
        <v>30</v>
      </c>
      <c r="AM6" s="17">
        <v>6</v>
      </c>
      <c r="AN6" s="17">
        <v>21</v>
      </c>
      <c r="AO6" s="18">
        <v>1</v>
      </c>
      <c r="AP6" s="13">
        <f>5+AO6*(AN6/AM6)</f>
        <v>8.5</v>
      </c>
      <c r="AQ6" t="s">
        <v>29</v>
      </c>
      <c r="AR6" s="17">
        <v>18</v>
      </c>
      <c r="AS6" s="17">
        <v>66</v>
      </c>
      <c r="AT6" s="18">
        <v>1</v>
      </c>
      <c r="AU6" s="13">
        <f>5+AT6*(AS6/AR6)</f>
        <v>8.666666666666666</v>
      </c>
    </row>
    <row r="7" spans="1:2" ht="15">
      <c r="A7" s="30"/>
      <c r="B7" s="24"/>
    </row>
    <row r="8" ht="15.75">
      <c r="A8" s="30"/>
    </row>
    <row r="9" ht="15.75">
      <c r="A9" s="30"/>
    </row>
    <row r="10" ht="15.75">
      <c r="A10" s="30"/>
    </row>
    <row r="11" spans="2:48" ht="15.75">
      <c r="B11" s="1" t="s">
        <v>8</v>
      </c>
      <c r="C11">
        <f>COUNTA(C3:C9)</f>
        <v>1</v>
      </c>
      <c r="H11">
        <f>COUNTA(H3:H9)</f>
        <v>0</v>
      </c>
      <c r="M11">
        <f>COUNTA(M3:M9)</f>
        <v>2</v>
      </c>
      <c r="R11">
        <f>COUNTA(R3:R9)</f>
        <v>4</v>
      </c>
      <c r="W11">
        <f>COUNTA(W3:W3)</f>
        <v>0</v>
      </c>
      <c r="AB11">
        <f>COUNTA(AB3:AB9)</f>
        <v>1</v>
      </c>
      <c r="AG11">
        <f>COUNTA(AG3:AG9)</f>
        <v>2</v>
      </c>
      <c r="AL11">
        <f>COUNTA(AL3:AL9)</f>
        <v>3</v>
      </c>
      <c r="AQ11">
        <f>COUNTA(AQ3:AQ9)</f>
        <v>2</v>
      </c>
      <c r="AV11">
        <f>COUNTA(AV3:AV9)</f>
        <v>2</v>
      </c>
    </row>
    <row r="13" spans="2:52" ht="15.75">
      <c r="B13" s="1" t="s">
        <v>9</v>
      </c>
      <c r="G13" s="12">
        <f>SUM(G3:G12)</f>
        <v>6.65</v>
      </c>
      <c r="L13" s="12">
        <f>SUM(L3:L12)</f>
        <v>0</v>
      </c>
      <c r="Q13" s="12">
        <f>SUM(Q3:Q12)</f>
        <v>12.8</v>
      </c>
      <c r="V13" s="12">
        <f>SUM(V3:V12)</f>
        <v>29.384016973125885</v>
      </c>
      <c r="AA13" s="12">
        <f>SUM(AA3:AA12)</f>
        <v>0</v>
      </c>
      <c r="AF13" s="12">
        <f>SUM(AF3:AF12)</f>
        <v>6.872340425531915</v>
      </c>
      <c r="AK13" s="12">
        <f>SUM(AK3:AK12)</f>
        <v>17.525</v>
      </c>
      <c r="AP13" s="12">
        <f>SUM(AP3:AP12)</f>
        <v>24.166666666666664</v>
      </c>
      <c r="AU13" s="12">
        <f>SUM(AU3:AU12)</f>
        <v>15.15819209039548</v>
      </c>
      <c r="AZ13" s="12">
        <f>SUM(AZ3:AZ12)</f>
        <v>15.5</v>
      </c>
    </row>
  </sheetData>
  <sheetProtection/>
  <hyperlinks>
    <hyperlink ref="B3" r:id="rId1" display="CQ WW WPX SSB Contest 2012"/>
    <hyperlink ref="B4" r:id="rId2" display="CQ WW WPX SSB Contest 2012"/>
    <hyperlink ref="B5" r:id="rId3" display="IARU HF Championship 2012"/>
    <hyperlink ref="B6" r:id="rId4" display="Ukrainian DX Contest 2012"/>
  </hyperlinks>
  <printOptions/>
  <pageMargins left="0.7" right="0.7" top="0.75" bottom="0.75" header="0.3" footer="0.3"/>
  <pageSetup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45" customWidth="1"/>
    <col min="2" max="2" width="23.625" style="2" customWidth="1"/>
    <col min="3" max="3" width="14.125" style="0" customWidth="1"/>
  </cols>
  <sheetData>
    <row r="2" spans="1:6" s="39" customFormat="1" ht="15.75">
      <c r="A2" s="44" t="s">
        <v>80</v>
      </c>
      <c r="B2" s="43" t="s">
        <v>81</v>
      </c>
      <c r="C2" s="43" t="s">
        <v>82</v>
      </c>
      <c r="D2" s="43"/>
      <c r="E2" s="43" t="s">
        <v>83</v>
      </c>
      <c r="F2" s="43"/>
    </row>
    <row r="3" spans="1:5" s="39" customFormat="1" ht="15">
      <c r="A3" s="47">
        <v>1</v>
      </c>
      <c r="B3" s="41" t="s">
        <v>13</v>
      </c>
      <c r="C3" s="40">
        <f>Общая!C4+Общая!H4+Общая!GA4+Общая!HT4</f>
        <v>486.27437920262184</v>
      </c>
      <c r="D3" s="42" t="s">
        <v>160</v>
      </c>
      <c r="E3" s="42"/>
    </row>
    <row r="4" spans="1:4" ht="15">
      <c r="A4" s="50">
        <v>2</v>
      </c>
      <c r="B4" s="41" t="s">
        <v>88</v>
      </c>
      <c r="C4" s="40">
        <f>Общая!R4+Общая!HE4+Общая!HY4</f>
        <v>300.7975608130701</v>
      </c>
      <c r="D4" t="s">
        <v>157</v>
      </c>
    </row>
    <row r="5" spans="1:5" s="39" customFormat="1" ht="15">
      <c r="A5" s="47">
        <v>3</v>
      </c>
      <c r="B5" s="41" t="s">
        <v>12</v>
      </c>
      <c r="C5" s="40">
        <f>Общая!M4+Общая!BK4+Общая!FL4+Общая!FQ4+Общая!GU4</f>
        <v>269.99219321867633</v>
      </c>
      <c r="D5" s="42" t="s">
        <v>221</v>
      </c>
      <c r="E5" s="42"/>
    </row>
    <row r="6" spans="1:4" ht="15">
      <c r="A6" s="50">
        <v>4</v>
      </c>
      <c r="B6" s="41" t="s">
        <v>89</v>
      </c>
      <c r="C6" s="40">
        <f>Общая!AB4</f>
        <v>161.22651607651608</v>
      </c>
      <c r="D6" t="s">
        <v>0</v>
      </c>
    </row>
    <row r="7" spans="1:4" ht="15">
      <c r="A7" s="50">
        <v>5</v>
      </c>
      <c r="B7" s="2" t="s">
        <v>108</v>
      </c>
      <c r="C7" s="40">
        <f>Общая!GZ4</f>
        <v>55.473424957506325</v>
      </c>
      <c r="D7" t="s">
        <v>22</v>
      </c>
    </row>
    <row r="8" spans="1:4" ht="15">
      <c r="A8" s="50">
        <v>6</v>
      </c>
      <c r="B8" s="2" t="s">
        <v>116</v>
      </c>
      <c r="C8" s="40">
        <f>Общая!GF4</f>
        <v>6.3999999999999995</v>
      </c>
      <c r="D8" t="s">
        <v>117</v>
      </c>
    </row>
    <row r="9" spans="1:4" ht="15">
      <c r="A9" s="45">
        <v>7</v>
      </c>
      <c r="B9" s="2" t="s">
        <v>222</v>
      </c>
      <c r="C9" s="40">
        <f>Общая!AV4</f>
        <v>2.333333333333333</v>
      </c>
      <c r="D9" t="s">
        <v>211</v>
      </c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28" ht="15.75" thickBot="1">
      <c r="F28" s="46"/>
    </row>
    <row r="29" ht="15.75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dcterms:created xsi:type="dcterms:W3CDTF">2010-12-01T06:39:49Z</dcterms:created>
  <dcterms:modified xsi:type="dcterms:W3CDTF">2015-12-26T05:22:16Z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