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665" windowWidth="18975" windowHeight="11955" activeTab="0"/>
  </bookViews>
  <sheets>
    <sheet name="Абсолютный зачёт" sheetId="1" r:id="rId1"/>
    <sheet name="Зачёт городов" sheetId="2" r:id="rId2"/>
    <sheet name="Расчёт количества очков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<sst xmlns="http://schemas.openxmlformats.org/spreadsheetml/2006/main" count="802" uniqueCount="417">
  <si>
    <t>Количество соревнований</t>
  </si>
  <si>
    <t>Общая сумма очков Х(1…5)</t>
  </si>
  <si>
    <t>Группа</t>
  </si>
  <si>
    <t>Contest / Call</t>
  </si>
  <si>
    <t>мес</t>
  </si>
  <si>
    <t>из</t>
  </si>
  <si>
    <t>очк</t>
  </si>
  <si>
    <t>R3VO</t>
  </si>
  <si>
    <t>RA3VE</t>
  </si>
  <si>
    <t>RA3VFF</t>
  </si>
  <si>
    <t>RA3VGS</t>
  </si>
  <si>
    <t>RA3VHO</t>
  </si>
  <si>
    <t>RA3VIA</t>
  </si>
  <si>
    <t>RA3VKR</t>
  </si>
  <si>
    <t>RA3VKU</t>
  </si>
  <si>
    <t>RA3VLD</t>
  </si>
  <si>
    <t>место</t>
  </si>
  <si>
    <t>RA3VMD</t>
  </si>
  <si>
    <t>RA3VP</t>
  </si>
  <si>
    <t>RA3VX</t>
  </si>
  <si>
    <t>мест</t>
  </si>
  <si>
    <t>RK3VA</t>
  </si>
  <si>
    <t>RK3VWA</t>
  </si>
  <si>
    <t>RK3VWB</t>
  </si>
  <si>
    <t>RK3VWC</t>
  </si>
  <si>
    <t>RK3VXL</t>
  </si>
  <si>
    <t>RU3VB</t>
  </si>
  <si>
    <t>RU3VQ</t>
  </si>
  <si>
    <t>RU3VT</t>
  </si>
  <si>
    <t>RU3VV</t>
  </si>
  <si>
    <t>RV3VR</t>
  </si>
  <si>
    <t>RW3VA</t>
  </si>
  <si>
    <t>RW3VM</t>
  </si>
  <si>
    <t>RX3VF</t>
  </si>
  <si>
    <t>RZ3VA</t>
  </si>
  <si>
    <t>UA3VDM</t>
  </si>
  <si>
    <t>UA3VLO</t>
  </si>
  <si>
    <t>UA3VQL</t>
  </si>
  <si>
    <t>очки</t>
  </si>
  <si>
    <t>UA3VVB</t>
  </si>
  <si>
    <t>Всего</t>
  </si>
  <si>
    <t>Осенний спринт 2011</t>
  </si>
  <si>
    <t>SOABSSB</t>
  </si>
  <si>
    <t>SOSB80</t>
  </si>
  <si>
    <t>SOSSB</t>
  </si>
  <si>
    <t>AGCW HNY Contest 2011</t>
  </si>
  <si>
    <t>QRP</t>
  </si>
  <si>
    <t>BARTG Sprint Contest 2011 RTTY</t>
  </si>
  <si>
    <t>SOAB</t>
  </si>
  <si>
    <t>IARU HF WC 2011</t>
  </si>
  <si>
    <t>BC</t>
  </si>
  <si>
    <t>BA</t>
  </si>
  <si>
    <t>YO DX HF Contest 2011</t>
  </si>
  <si>
    <t>SOMBCWLP</t>
  </si>
  <si>
    <t>SOSB15</t>
  </si>
  <si>
    <t>YL-OM Contest 2011</t>
  </si>
  <si>
    <t>SOOM</t>
  </si>
  <si>
    <t>SOYL</t>
  </si>
  <si>
    <t>ATCC Open Contest 2011</t>
  </si>
  <si>
    <t>SOABCWLP(Memb)</t>
  </si>
  <si>
    <t>SOABCWHP</t>
  </si>
  <si>
    <t>UDXC 2011</t>
  </si>
  <si>
    <t>SOABLPCWEUR</t>
  </si>
  <si>
    <t>SO40EUR</t>
  </si>
  <si>
    <t>EU HF Championship 2011</t>
  </si>
  <si>
    <t>CWLP</t>
  </si>
  <si>
    <t>CQ WW DX 160M CW 2011</t>
  </si>
  <si>
    <t>CQ WW DX 160M SSB 2011</t>
  </si>
  <si>
    <t>SOMIX</t>
  </si>
  <si>
    <t>Мемориал Ю.В.Фогеля 2011</t>
  </si>
  <si>
    <t>Индив.</t>
  </si>
  <si>
    <t>Георгиевская ленточка 2011</t>
  </si>
  <si>
    <t>B1</t>
  </si>
  <si>
    <t>TRC DX Contest 2011</t>
  </si>
  <si>
    <t>SOABMIXEUR</t>
  </si>
  <si>
    <t>EUR</t>
  </si>
  <si>
    <t>SOLPALL</t>
  </si>
  <si>
    <t>SOLP10M</t>
  </si>
  <si>
    <t>SALPALL</t>
  </si>
  <si>
    <t>SOABLP(T)</t>
  </si>
  <si>
    <t>Посчитай количество очков за каждый тест сам!</t>
  </si>
  <si>
    <t>За места, кроме 1…3</t>
  </si>
  <si>
    <t>Группа соревнований (1…5)</t>
  </si>
  <si>
    <t>Занятое место</t>
  </si>
  <si>
    <t>Участников в группе</t>
  </si>
  <si>
    <t>Коэфициент</t>
  </si>
  <si>
    <t>Количество очков за тест</t>
  </si>
  <si>
    <t>За первое место</t>
  </si>
  <si>
    <t>За второе место</t>
  </si>
  <si>
    <t>За третье место</t>
  </si>
  <si>
    <t>Александров</t>
  </si>
  <si>
    <t>Вязники</t>
  </si>
  <si>
    <t>Гусь-Хрустальный</t>
  </si>
  <si>
    <t>Ковров</t>
  </si>
  <si>
    <t>Муром</t>
  </si>
  <si>
    <t>Очков</t>
  </si>
  <si>
    <t>Владимир</t>
  </si>
  <si>
    <t>Сезон 2011 - 2012</t>
  </si>
  <si>
    <t>Зачёт городов</t>
  </si>
  <si>
    <t>Расчёт количества очков в индивидуальном зачёте</t>
  </si>
  <si>
    <t>ARI International 2009</t>
  </si>
  <si>
    <t>SOCW</t>
  </si>
  <si>
    <t>4 Сезона с RCWC - 2012"</t>
  </si>
  <si>
    <t>B2</t>
  </si>
  <si>
    <t>SOACW12HLP</t>
  </si>
  <si>
    <t>SOMIX12HLP</t>
  </si>
  <si>
    <t>SOUCW12HLP</t>
  </si>
  <si>
    <t xml:space="preserve">Кубок СРР по цифров. видам 2011 </t>
  </si>
  <si>
    <t>RUSSOABLP</t>
  </si>
  <si>
    <t>Зачётные участники</t>
  </si>
  <si>
    <t>в т.ч по группам:        1</t>
  </si>
  <si>
    <t>Перв. им. Ватутина 2011</t>
  </si>
  <si>
    <t>A</t>
  </si>
  <si>
    <t>Память - 2011</t>
  </si>
  <si>
    <t>SOMEM</t>
  </si>
  <si>
    <t>"Сто шагов в небеса" 2012</t>
  </si>
  <si>
    <t>SO</t>
  </si>
  <si>
    <t>Чемп. Смолен. обл. 2011</t>
  </si>
  <si>
    <t>D1</t>
  </si>
  <si>
    <t>Перв. Hambook 2011</t>
  </si>
  <si>
    <t>EPC Ukraine DX Contest 2011</t>
  </si>
  <si>
    <t>DXSOAB24</t>
  </si>
  <si>
    <t>очков</t>
  </si>
  <si>
    <t>RK3VWF</t>
  </si>
  <si>
    <t>В честь Дня защ. Отеч. 2012</t>
  </si>
  <si>
    <t>RA3VFM</t>
  </si>
  <si>
    <t>RA3VLA</t>
  </si>
  <si>
    <t>UA3VAF</t>
  </si>
  <si>
    <t>UA3VPU</t>
  </si>
  <si>
    <t>MOAB</t>
  </si>
  <si>
    <t>"Честь имею" 2012</t>
  </si>
  <si>
    <t>D.SO</t>
  </si>
  <si>
    <t>"Звёзды Кубани" 2012</t>
  </si>
  <si>
    <t>MO-R</t>
  </si>
  <si>
    <t>Low Power Spring Sprint 2011</t>
  </si>
  <si>
    <t>SO40M</t>
  </si>
  <si>
    <t>RA3VFF, UA3VQL</t>
  </si>
  <si>
    <t>из очк</t>
  </si>
  <si>
    <t>Панков Павел</t>
  </si>
  <si>
    <t>Ли-Вень-Шань Сергей</t>
  </si>
  <si>
    <t>Новиков Сергей</t>
  </si>
  <si>
    <t>LZ DX Contest 2011</t>
  </si>
  <si>
    <t>SOMBMIX</t>
  </si>
  <si>
    <t>SOMBCWHP</t>
  </si>
  <si>
    <t>Меленки</t>
  </si>
  <si>
    <t>RV3VL</t>
  </si>
  <si>
    <t>SOHFLPEUR</t>
  </si>
  <si>
    <t>SOLFHPEUR</t>
  </si>
  <si>
    <t>SO40HPEUR</t>
  </si>
  <si>
    <t>SOABLP12EUR</t>
  </si>
  <si>
    <t>CQ WW  WPX Contest 2011 SSB</t>
  </si>
  <si>
    <t>CQ WW WPX CW 2011</t>
  </si>
  <si>
    <t>SO14LP</t>
  </si>
  <si>
    <t>SOABLPEUR</t>
  </si>
  <si>
    <t>SOABLP</t>
  </si>
  <si>
    <t>Памяти адмирала Невельского 2012</t>
  </si>
  <si>
    <t>Russian WW PSK Contest 2012</t>
  </si>
  <si>
    <t>SO20</t>
  </si>
  <si>
    <t>SO40</t>
  </si>
  <si>
    <t>SO160</t>
  </si>
  <si>
    <t>Радужный</t>
  </si>
  <si>
    <t>EU PSK DX Contest 2011</t>
  </si>
  <si>
    <t>SOABLP12</t>
  </si>
  <si>
    <t>SOLPEU</t>
  </si>
  <si>
    <t>ALL Asian DX Contest 2011 CW</t>
  </si>
  <si>
    <t>SOABEUR</t>
  </si>
  <si>
    <t>10MEUR</t>
  </si>
  <si>
    <t>ALL Asian DX Contest 2011 SSB</t>
  </si>
  <si>
    <t>GACW WWSA DX Contest 2011</t>
  </si>
  <si>
    <t>DXLP</t>
  </si>
  <si>
    <t>RSGB 21/28 MHz Contest 2011</t>
  </si>
  <si>
    <t>Intern. NAVAL Contest 2011</t>
  </si>
  <si>
    <t>NonNaval</t>
  </si>
  <si>
    <t>Кубок "НРЛ" 2011</t>
  </si>
  <si>
    <t>SOABMIX</t>
  </si>
  <si>
    <t>DARC 10M Contest 2012</t>
  </si>
  <si>
    <t>DARC XMAS Contest 2011</t>
  </si>
  <si>
    <t>SOCWLP</t>
  </si>
  <si>
    <t>Чемп. Волгогр. обл. 2011</t>
  </si>
  <si>
    <t>Кубок Кривбасса 2012</t>
  </si>
  <si>
    <t>RAEM -2011</t>
  </si>
  <si>
    <t>Краснов А.</t>
  </si>
  <si>
    <t>Федосеев Д.</t>
  </si>
  <si>
    <t>Гущин К.</t>
  </si>
  <si>
    <t>Japan Int DX Contest 2011 CW</t>
  </si>
  <si>
    <t>SO21</t>
  </si>
  <si>
    <t>SOABL</t>
  </si>
  <si>
    <t>SO21L</t>
  </si>
  <si>
    <t>Молод. перв. РФ 2011</t>
  </si>
  <si>
    <t>"Шестая рота" 2012</t>
  </si>
  <si>
    <t>SOABMIXLP(EU</t>
  </si>
  <si>
    <t>SOABMIXLP(WM)</t>
  </si>
  <si>
    <t>MOSTSSB(JR)</t>
  </si>
  <si>
    <t>CQ MM Contest 2011</t>
  </si>
  <si>
    <t>SOABLP(EUR)</t>
  </si>
  <si>
    <t>SOABHP(EUR</t>
  </si>
  <si>
    <t>SOABLP(EUR</t>
  </si>
  <si>
    <t>"Идёт охота на волков" 2012</t>
  </si>
  <si>
    <t>A.SSB</t>
  </si>
  <si>
    <t>WAEDC Contest 2011 CW</t>
  </si>
  <si>
    <t>Кубок Урала 2011</t>
  </si>
  <si>
    <t>SOABCW</t>
  </si>
  <si>
    <t>YL-ARCK-YL 2012</t>
  </si>
  <si>
    <t>B5</t>
  </si>
  <si>
    <t>B7</t>
  </si>
  <si>
    <t>Чемпионат Москвы 2011</t>
  </si>
  <si>
    <t>Старый Новый Год 2012</t>
  </si>
  <si>
    <t>SO100LP</t>
  </si>
  <si>
    <t>SOMIXLP</t>
  </si>
  <si>
    <t>SOSSBLP</t>
  </si>
  <si>
    <t>MOHP</t>
  </si>
  <si>
    <t>Григоркин И.</t>
  </si>
  <si>
    <t>Кубок Арктики 2011 SSB</t>
  </si>
  <si>
    <t>С1:SOLPРФ</t>
  </si>
  <si>
    <t>Кубок Арктики 2011 (CW+SSB)</t>
  </si>
  <si>
    <t>Кубок первого полёта 2012</t>
  </si>
  <si>
    <t>A:SSB</t>
  </si>
  <si>
    <t>E:PSK</t>
  </si>
  <si>
    <t>WAEDC Contest 2011 SSB</t>
  </si>
  <si>
    <t>Кубок Гагарина 2010 (УКВ)</t>
  </si>
  <si>
    <t>SO144</t>
  </si>
  <si>
    <t>Кубок Гагарина 2011 (УКВ)</t>
  </si>
  <si>
    <t>Кубок Яросл.области 2011 (УКВ)</t>
  </si>
  <si>
    <t>Иногор.SO144</t>
  </si>
  <si>
    <t>Кубок Азнакаевского р-на 2012</t>
  </si>
  <si>
    <t>11.0</t>
  </si>
  <si>
    <t>Соревн.молодёж. р/ст 2012</t>
  </si>
  <si>
    <t>MO</t>
  </si>
  <si>
    <t>EPC WW DX Contest 2012</t>
  </si>
  <si>
    <t>Осенний спринт 2012</t>
  </si>
  <si>
    <t>SOABSSBEUR</t>
  </si>
  <si>
    <t>Black Sea Cup 2012</t>
  </si>
  <si>
    <t>BSSOCWLP</t>
  </si>
  <si>
    <t>BXSOLPMIX</t>
  </si>
  <si>
    <t>CIS QPSK63 DX Contest 2011</t>
  </si>
  <si>
    <t>CISABLP</t>
  </si>
  <si>
    <t>CISABHP</t>
  </si>
  <si>
    <t>R3VK</t>
  </si>
  <si>
    <t>Белов А.</t>
  </si>
  <si>
    <t>Расторгуев Д.</t>
  </si>
  <si>
    <t>Чемпионат РФ SSB 2012</t>
  </si>
  <si>
    <t>SOHB</t>
  </si>
  <si>
    <t>SOABHP</t>
  </si>
  <si>
    <t>RCC Cup 2012</t>
  </si>
  <si>
    <t>RCC:SOABCW</t>
  </si>
  <si>
    <t>SOABSSBLP</t>
  </si>
  <si>
    <t>Школа чемпионов 2012</t>
  </si>
  <si>
    <t>SOABSSB(ЦФО)</t>
  </si>
  <si>
    <t>Кубок памяти UA1DZ 2012</t>
  </si>
  <si>
    <t>CQ WW RTTY DX Contest 2011</t>
  </si>
  <si>
    <t>SOABLPASS(EUR)</t>
  </si>
  <si>
    <t>PACC 2012</t>
  </si>
  <si>
    <t>SOABLPCW(EUR)</t>
  </si>
  <si>
    <t>SOABMIXLP(EUR)</t>
  </si>
  <si>
    <t>SOABCWLP(EUR)</t>
  </si>
  <si>
    <t>RA3V</t>
  </si>
  <si>
    <t>RK3V-13</t>
  </si>
  <si>
    <t>RU3VZ</t>
  </si>
  <si>
    <t>UA3VSA</t>
  </si>
  <si>
    <t>ARRL 10M Contest 2011</t>
  </si>
  <si>
    <t>SOCWHP</t>
  </si>
  <si>
    <t>Владимирский тест 2012 (DIGI)</t>
  </si>
  <si>
    <t>DIGI</t>
  </si>
  <si>
    <t>Владимирский тест 2012</t>
  </si>
  <si>
    <t>SO80</t>
  </si>
  <si>
    <t>SWL</t>
  </si>
  <si>
    <t>MOST</t>
  </si>
  <si>
    <t>RU3VQ, RU3VB</t>
  </si>
  <si>
    <t>Кубок Гагарина 2012</t>
  </si>
  <si>
    <t>SOMB</t>
  </si>
  <si>
    <t>R3VL</t>
  </si>
  <si>
    <t>ARRL DX CW 2012</t>
  </si>
  <si>
    <t>S15(UA3)</t>
  </si>
  <si>
    <t>SB(UA3)</t>
  </si>
  <si>
    <t>S20(UA3)</t>
  </si>
  <si>
    <t>EU PSK DX Contest 2012</t>
  </si>
  <si>
    <t>SOABHP12</t>
  </si>
  <si>
    <t>SOABHP24</t>
  </si>
  <si>
    <t>Чемпионат РФ CW 2012</t>
  </si>
  <si>
    <t>SOLB</t>
  </si>
  <si>
    <t>R3VL, R3VO, RK3VXL, RV3VR, UA3VLO</t>
  </si>
  <si>
    <t>Петушки</t>
  </si>
  <si>
    <t>OK-OM DX Contest 2011</t>
  </si>
  <si>
    <t>DigiFest 2012</t>
  </si>
  <si>
    <t>SO40MLP</t>
  </si>
  <si>
    <t>EA RTTY Contest 2012</t>
  </si>
  <si>
    <t>SO40MDX</t>
  </si>
  <si>
    <t>Кубок РФ по р/св на КВ 2012 SSB</t>
  </si>
  <si>
    <t>КВ чемп. респ. Татарстан 2012</t>
  </si>
  <si>
    <t>DX</t>
  </si>
  <si>
    <t>AGB NYSB 2012</t>
  </si>
  <si>
    <t>Откр.чемп.Белгор.обл 2012</t>
  </si>
  <si>
    <t>QPSK</t>
  </si>
  <si>
    <t>Чемпионат Удмуртии 2012</t>
  </si>
  <si>
    <t>На приз газеты "73!" 2012</t>
  </si>
  <si>
    <t>SOAB(ЦФО)</t>
  </si>
  <si>
    <t>POPOV Memorial Contest 2012</t>
  </si>
  <si>
    <t>Откр.перв.Саратовской обл. 2012</t>
  </si>
  <si>
    <t>WW</t>
  </si>
  <si>
    <t>Чемпионат ПФО 2012</t>
  </si>
  <si>
    <t>Заочн.</t>
  </si>
  <si>
    <t>Чемпионат Республики Татарстан 2012</t>
  </si>
  <si>
    <t>UBA Contest 2012 SSB</t>
  </si>
  <si>
    <t>A20LP</t>
  </si>
  <si>
    <t>UBA Contest 2012 CW</t>
  </si>
  <si>
    <t>CLP</t>
  </si>
  <si>
    <t>IARU Reg 1 Field Day 2012</t>
  </si>
  <si>
    <t>Fixed</t>
  </si>
  <si>
    <t>Japan Int DX Contest 2011 SSB</t>
  </si>
  <si>
    <t>Oceania DX Contest 2011 CW</t>
  </si>
  <si>
    <t>AB(EUR)</t>
  </si>
  <si>
    <t>CW CK</t>
  </si>
  <si>
    <t>ABL(EUR)</t>
  </si>
  <si>
    <t>SO20LP</t>
  </si>
  <si>
    <t>CQ WW DX Contest 2011 SSB</t>
  </si>
  <si>
    <t>ALLLPASSEUR</t>
  </si>
  <si>
    <t>ALLLPEUR</t>
  </si>
  <si>
    <t>ALLHPEUR</t>
  </si>
  <si>
    <t>28 EUR</t>
  </si>
  <si>
    <t>CQ WW DX Contest 2011 CW</t>
  </si>
  <si>
    <t>SOABLPASSEUR</t>
  </si>
  <si>
    <t>SOABHPASSEUR</t>
  </si>
  <si>
    <t>SO21HPEUR</t>
  </si>
  <si>
    <t>SO28LPEUR</t>
  </si>
  <si>
    <t>RAC Canada Winter Contest 2011</t>
  </si>
  <si>
    <t>CQ WW RTTY WPX Contest 2012</t>
  </si>
  <si>
    <t>SO28HPEUR</t>
  </si>
  <si>
    <t>Croatian CW Contest 2011</t>
  </si>
  <si>
    <t>SOWORLD</t>
  </si>
  <si>
    <t>Кубок РФ по р/св на КВ 2012 CW</t>
  </si>
  <si>
    <t>RDA Contest 2012</t>
  </si>
  <si>
    <t>ACWEURLP</t>
  </si>
  <si>
    <t>C1MIXEUR</t>
  </si>
  <si>
    <t>ASSBEURLP</t>
  </si>
  <si>
    <t>C1SSBEUR</t>
  </si>
  <si>
    <t>C1CWEUR</t>
  </si>
  <si>
    <t>REF Contest SSB 2012</t>
  </si>
  <si>
    <t>EU</t>
  </si>
  <si>
    <t>SPDX Contest 2012</t>
  </si>
  <si>
    <t>SOABCWLP</t>
  </si>
  <si>
    <t>SOTBMIXEUR</t>
  </si>
  <si>
    <t>REF Contest CW 2012</t>
  </si>
  <si>
    <t>Кудряшов</t>
  </si>
  <si>
    <t>UA2 QSO Party 2011</t>
  </si>
  <si>
    <t>CW</t>
  </si>
  <si>
    <t>RA3VE, RA3VKU, RU3VT, RX3VF, UA3VVB</t>
  </si>
  <si>
    <t>R3VK, RA3V, RA3VX,  RW3VA, RZ3VA, UA3VDM</t>
  </si>
  <si>
    <t>UB3VAD</t>
  </si>
  <si>
    <t>ARI International DX Cont 2011</t>
  </si>
  <si>
    <t>ARI International DX Cont 2012</t>
  </si>
  <si>
    <t>УКВ соревн. Памяти UA1DZ 2012</t>
  </si>
  <si>
    <t>Group A</t>
  </si>
  <si>
    <t>Кубок Яросл.области 2012 (УКВ)</t>
  </si>
  <si>
    <t>Зональные соревнования по р/св на УКВ 2012</t>
  </si>
  <si>
    <t>IOTA Contest 2011</t>
  </si>
  <si>
    <t>IOTA Contest 2012</t>
  </si>
  <si>
    <t>SOCW12HKP</t>
  </si>
  <si>
    <t>SOCW12HQRP</t>
  </si>
  <si>
    <t>RA3VME</t>
  </si>
  <si>
    <t>М/нар спорт соревн по р/св на УКВ 2011</t>
  </si>
  <si>
    <t>SOAB_B</t>
  </si>
  <si>
    <t>УКВ соревн. Памяти UA1DZ 2011</t>
  </si>
  <si>
    <t>Всерос.соревн.по р/св на УКВ ТЛФ 2012</t>
  </si>
  <si>
    <t>Кубок Арктики 2012</t>
  </si>
  <si>
    <t>SOLPMIXEU</t>
  </si>
  <si>
    <t xml:space="preserve">Откр. перв. Пензенской обл. 2011 </t>
  </si>
  <si>
    <t>Российский УКВ Марафон 2011</t>
  </si>
  <si>
    <t>Hungarian DX Contest 2012</t>
  </si>
  <si>
    <t>SOABLPCW</t>
  </si>
  <si>
    <t>SOABLPMIX</t>
  </si>
  <si>
    <t>Откр.чемп.Ставр.края 2012</t>
  </si>
  <si>
    <t>Кубок РФ по р/св на УКВ 2012</t>
  </si>
  <si>
    <t>Молодёжное перв. Адыгеи 2012</t>
  </si>
  <si>
    <t>CIS QPSK63 DX Contest 2012</t>
  </si>
  <si>
    <t>SOLPCISEUR</t>
  </si>
  <si>
    <t>SOHPCISEUR</t>
  </si>
  <si>
    <t>ОЗЧР 2012</t>
  </si>
  <si>
    <t>ARRL DX SSB 2012</t>
  </si>
  <si>
    <t>S_UA3</t>
  </si>
  <si>
    <t>SAL_UA3</t>
  </si>
  <si>
    <t>Откр.чемп.Донецк обл 2012</t>
  </si>
  <si>
    <t>RDXC 2012</t>
  </si>
  <si>
    <t>SOSB-7</t>
  </si>
  <si>
    <t>SOABMIXLP</t>
  </si>
  <si>
    <t>SOSB-21</t>
  </si>
  <si>
    <t>EPC Russia DX Contest 2012</t>
  </si>
  <si>
    <t>SOABRU</t>
  </si>
  <si>
    <t>SOLFRU</t>
  </si>
  <si>
    <t>Минитест клуба "Пятый океан" 2012</t>
  </si>
  <si>
    <t>YO PSK31 Contest 2011</t>
  </si>
  <si>
    <t>His Magesty King of Spain 2012</t>
  </si>
  <si>
    <t>SO15DX</t>
  </si>
  <si>
    <t>Ukrainian DX DIGI Contest 2012</t>
  </si>
  <si>
    <t>DXABLP</t>
  </si>
  <si>
    <t>DL-DX-RTTY-Contest 2012</t>
  </si>
  <si>
    <t>SOAB©</t>
  </si>
  <si>
    <t>EU HF Championship 2012</t>
  </si>
  <si>
    <t>Чемпионат Калужской обл. 2012</t>
  </si>
  <si>
    <t>Индив.1кат.</t>
  </si>
  <si>
    <t>Polska WW PSK63 Contest 2012</t>
  </si>
  <si>
    <t>SOABHPEUR</t>
  </si>
  <si>
    <t>`</t>
  </si>
  <si>
    <t>WAG Contest 2012</t>
  </si>
  <si>
    <t>DIG QSO Party 2012</t>
  </si>
  <si>
    <t>KW CW</t>
  </si>
  <si>
    <t>Молод. перв. РФ 2012</t>
  </si>
  <si>
    <t>MO-13</t>
  </si>
  <si>
    <t>AGCW QRP Contest 2012</t>
  </si>
  <si>
    <t>"Кают-компания" 2012</t>
  </si>
  <si>
    <t>Кубок Николаева на УКВ 2012</t>
  </si>
  <si>
    <t>SOС2</t>
  </si>
  <si>
    <t>Чемп.Тамб.обл. по р/св на УКВ 2012</t>
  </si>
  <si>
    <t>SO144 MIX</t>
  </si>
  <si>
    <t>По состоянию на: 28.11.2012</t>
  </si>
  <si>
    <t>Есенинская Русь 2012</t>
  </si>
  <si>
    <t>Первый салют 2012</t>
  </si>
  <si>
    <t>Партизанский радист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</si>
</sst>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sz val="10"/>
      <color indexed="53"/>
      <name val="Arial Cyr"/>
      <family val="0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4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10"/>
      <name val="Arial Cyr"/>
      <family val="0"/>
    </font>
    <font>
      <b/>
      <sz val="9"/>
      <color indexed="8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indexed="10"/>
      <name val="Arial Cyr"/>
      <family val="0"/>
    </font>
    <font>
      <u val="single"/>
      <sz val="12"/>
      <color indexed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8"/>
      <color theme="1"/>
      <name val="Arial Cyr"/>
      <family val="0"/>
    </font>
    <font>
      <b/>
      <sz val="11"/>
      <color rgb="FFFF0000"/>
      <name val="Arial Cyr"/>
      <family val="0"/>
    </font>
    <font>
      <b/>
      <sz val="9"/>
      <color theme="1"/>
      <name val="Arial Cyr"/>
      <family val="0"/>
    </font>
    <font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10"/>
      <color theme="1"/>
      <name val="Arial Cyr"/>
      <family val="0"/>
    </font>
    <font>
      <sz val="11"/>
      <color rgb="FFFF0000"/>
      <name val="Arial Cyr"/>
      <family val="0"/>
    </font>
    <font>
      <u val="single"/>
      <sz val="12"/>
      <color theme="1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6" xfId="0" applyFont="1" applyBorder="1" applyAlignment="1">
      <alignment/>
    </xf>
    <xf numFmtId="4" fontId="63" fillId="0" borderId="16" xfId="0" applyNumberFormat="1" applyFont="1" applyBorder="1" applyAlignment="1">
      <alignment/>
    </xf>
    <xf numFmtId="0" fontId="6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0" fillId="0" borderId="0" xfId="0" applyNumberFormat="1" applyAlignment="1">
      <alignment/>
    </xf>
    <xf numFmtId="4" fontId="66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35" borderId="17" xfId="0" applyFont="1" applyFill="1" applyBorder="1" applyAlignment="1">
      <alignment/>
    </xf>
    <xf numFmtId="10" fontId="14" fillId="35" borderId="17" xfId="0" applyNumberFormat="1" applyFont="1" applyFill="1" applyBorder="1" applyAlignment="1">
      <alignment/>
    </xf>
    <xf numFmtId="9" fontId="62" fillId="35" borderId="0" xfId="0" applyNumberFormat="1" applyFont="1" applyFill="1" applyAlignment="1">
      <alignment/>
    </xf>
    <xf numFmtId="0" fontId="11" fillId="35" borderId="17" xfId="0" applyFont="1" applyFill="1" applyBorder="1" applyAlignment="1">
      <alignment/>
    </xf>
    <xf numFmtId="0" fontId="62" fillId="35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2" fillId="0" borderId="16" xfId="0" applyFont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8" fillId="36" borderId="0" xfId="0" applyNumberFormat="1" applyFont="1" applyFill="1" applyAlignment="1">
      <alignment/>
    </xf>
    <xf numFmtId="4" fontId="5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5" fillId="36" borderId="0" xfId="0" applyNumberFormat="1" applyFont="1" applyFill="1" applyAlignment="1">
      <alignment/>
    </xf>
    <xf numFmtId="4" fontId="70" fillId="0" borderId="0" xfId="0" applyNumberFormat="1" applyFont="1" applyAlignment="1">
      <alignment/>
    </xf>
    <xf numFmtId="0" fontId="73" fillId="0" borderId="0" xfId="0" applyFont="1" applyAlignment="1">
      <alignment/>
    </xf>
    <xf numFmtId="0" fontId="73" fillId="0" borderId="0" xfId="0" applyNumberFormat="1" applyFont="1" applyAlignment="1">
      <alignment/>
    </xf>
    <xf numFmtId="9" fontId="73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74" fillId="33" borderId="0" xfId="42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2_base_vf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  <sheetName val="По городам"/>
    </sheetNames>
    <sheetDataSet>
      <sheetData sheetId="1">
        <row r="3">
          <cell r="AK3">
            <v>3.260869565217391</v>
          </cell>
        </row>
        <row r="4">
          <cell r="AF4">
            <v>3.3627450980392157</v>
          </cell>
        </row>
        <row r="5">
          <cell r="AA5">
            <v>2.393939393939394</v>
          </cell>
        </row>
        <row r="6">
          <cell r="AK6">
            <v>3.566666666666667</v>
          </cell>
        </row>
        <row r="7">
          <cell r="V7">
            <v>14.333333333333334</v>
          </cell>
          <cell r="AF7">
            <v>5.705882352941177</v>
          </cell>
          <cell r="AK7">
            <v>6.714285714285714</v>
          </cell>
        </row>
        <row r="8">
          <cell r="AK8">
            <v>2.4516129032258065</v>
          </cell>
        </row>
        <row r="9">
          <cell r="AA9">
            <v>6.2105263157894735</v>
          </cell>
        </row>
        <row r="10">
          <cell r="AF10">
            <v>2.463157894736842</v>
          </cell>
        </row>
        <row r="11">
          <cell r="AK11">
            <v>2.320610687022901</v>
          </cell>
        </row>
        <row r="12">
          <cell r="Q12">
            <v>2.2857142857142856</v>
          </cell>
        </row>
        <row r="13">
          <cell r="Q13">
            <v>2</v>
          </cell>
        </row>
        <row r="15">
          <cell r="Q15">
            <v>2.4838709677419355</v>
          </cell>
        </row>
        <row r="16">
          <cell r="Q16">
            <v>2.7333333333333334</v>
          </cell>
          <cell r="V16">
            <v>2.2682926829268295</v>
          </cell>
        </row>
        <row r="17">
          <cell r="V17">
            <v>2.583333333333333</v>
          </cell>
          <cell r="AA17">
            <v>2.2666666666666666</v>
          </cell>
        </row>
        <row r="18">
          <cell r="Q18">
            <v>2</v>
          </cell>
        </row>
        <row r="19">
          <cell r="Q19">
            <v>3.5714285714285716</v>
          </cell>
        </row>
        <row r="20">
          <cell r="G20">
            <v>9.433333333333334</v>
          </cell>
        </row>
        <row r="21">
          <cell r="Q21">
            <v>2.9</v>
          </cell>
          <cell r="V21">
            <v>2.425</v>
          </cell>
        </row>
        <row r="22">
          <cell r="L22">
            <v>2.5</v>
          </cell>
        </row>
        <row r="24">
          <cell r="G24">
            <v>2.230769230769231</v>
          </cell>
        </row>
        <row r="28">
          <cell r="G28">
            <v>11.664102564102564</v>
          </cell>
          <cell r="Q28">
            <v>17.974347158218126</v>
          </cell>
          <cell r="V28">
            <v>21.609959349593495</v>
          </cell>
          <cell r="AA28">
            <v>10.871132376395533</v>
          </cell>
          <cell r="AF28">
            <v>11.531785345717234</v>
          </cell>
          <cell r="AK28">
            <v>18.31404553641848</v>
          </cell>
        </row>
      </sheetData>
      <sheetData sheetId="2">
        <row r="4">
          <cell r="CX4">
            <v>5.833333333333334</v>
          </cell>
          <cell r="DH4">
            <v>4.190476190476191</v>
          </cell>
        </row>
        <row r="5">
          <cell r="CX5">
            <v>3.9444444444444446</v>
          </cell>
        </row>
        <row r="6">
          <cell r="CI6">
            <v>4.142857142857142</v>
          </cell>
        </row>
        <row r="7">
          <cell r="L7">
            <v>3</v>
          </cell>
          <cell r="CI7">
            <v>5.9</v>
          </cell>
          <cell r="CN7">
            <v>7.5</v>
          </cell>
          <cell r="CX7">
            <v>3.666666666666667</v>
          </cell>
          <cell r="DH7">
            <v>11</v>
          </cell>
        </row>
        <row r="10">
          <cell r="CX10">
            <v>3.2</v>
          </cell>
          <cell r="DH10">
            <v>3.5</v>
          </cell>
        </row>
        <row r="11">
          <cell r="CI11">
            <v>3.52258064516129</v>
          </cell>
        </row>
        <row r="12">
          <cell r="CN12">
            <v>3.466666666666667</v>
          </cell>
        </row>
        <row r="13">
          <cell r="Q13">
            <v>4.875</v>
          </cell>
        </row>
        <row r="14">
          <cell r="Q14">
            <v>5.5</v>
          </cell>
        </row>
        <row r="15">
          <cell r="Q15">
            <v>5.6</v>
          </cell>
        </row>
        <row r="16">
          <cell r="CX16">
            <v>4.155172413793103</v>
          </cell>
        </row>
        <row r="17">
          <cell r="Q17">
            <v>4.083333333333334</v>
          </cell>
        </row>
        <row r="18">
          <cell r="L18">
            <v>3.2</v>
          </cell>
        </row>
        <row r="19">
          <cell r="Q19">
            <v>4.052631578947368</v>
          </cell>
        </row>
        <row r="20">
          <cell r="Q20">
            <v>5.5</v>
          </cell>
        </row>
        <row r="21">
          <cell r="Q21">
            <v>7.5</v>
          </cell>
        </row>
        <row r="22">
          <cell r="Q22">
            <v>4.444444444444445</v>
          </cell>
        </row>
        <row r="23">
          <cell r="Q23">
            <v>3.541666666666667</v>
          </cell>
        </row>
        <row r="24">
          <cell r="AU24">
            <v>3.16</v>
          </cell>
          <cell r="BT24">
            <v>3.16</v>
          </cell>
          <cell r="BY24">
            <v>3.16</v>
          </cell>
        </row>
        <row r="25">
          <cell r="Q25">
            <v>3.666666666666667</v>
          </cell>
        </row>
        <row r="26">
          <cell r="DH26">
            <v>14.6</v>
          </cell>
        </row>
        <row r="27">
          <cell r="Q27">
            <v>5.8</v>
          </cell>
        </row>
        <row r="28">
          <cell r="Q28">
            <v>3.947368421052632</v>
          </cell>
        </row>
        <row r="29">
          <cell r="Q29">
            <v>3</v>
          </cell>
        </row>
        <row r="30">
          <cell r="Q30">
            <v>4.944444444444445</v>
          </cell>
        </row>
        <row r="32">
          <cell r="Q32">
            <v>3.125</v>
          </cell>
        </row>
        <row r="33">
          <cell r="AP33">
            <v>4.571428571428571</v>
          </cell>
          <cell r="DM33">
            <v>4.571428571428571</v>
          </cell>
        </row>
        <row r="36">
          <cell r="CN36">
            <v>8.8</v>
          </cell>
        </row>
        <row r="37">
          <cell r="Q37">
            <v>3.5</v>
          </cell>
          <cell r="AF37">
            <v>4.8235294117647065</v>
          </cell>
        </row>
        <row r="38">
          <cell r="CI38">
            <v>4.275862068965518</v>
          </cell>
        </row>
        <row r="39">
          <cell r="CI39">
            <v>4.23</v>
          </cell>
        </row>
        <row r="40">
          <cell r="AU40">
            <v>3.4074074074074074</v>
          </cell>
          <cell r="AZ40">
            <v>3.4074074074074074</v>
          </cell>
          <cell r="BE40">
            <v>3.4074074074074074</v>
          </cell>
          <cell r="BO40">
            <v>3.4074074074074074</v>
          </cell>
          <cell r="CD40">
            <v>3.4074074074074074</v>
          </cell>
        </row>
        <row r="41">
          <cell r="CX41">
            <v>5.857142857142858</v>
          </cell>
        </row>
        <row r="42">
          <cell r="Q42">
            <v>5.4</v>
          </cell>
        </row>
        <row r="43">
          <cell r="Q43">
            <v>3.090909090909091</v>
          </cell>
        </row>
        <row r="44">
          <cell r="V44">
            <v>3</v>
          </cell>
        </row>
        <row r="45">
          <cell r="Q45">
            <v>4</v>
          </cell>
        </row>
        <row r="46">
          <cell r="AA46">
            <v>4.842105263157895</v>
          </cell>
          <cell r="CI46">
            <v>8</v>
          </cell>
          <cell r="CX46">
            <v>3.291666666666667</v>
          </cell>
        </row>
        <row r="47">
          <cell r="Q47">
            <v>5.300000000000001</v>
          </cell>
        </row>
        <row r="48">
          <cell r="DC48">
            <v>8.233333333333334</v>
          </cell>
        </row>
        <row r="49">
          <cell r="Q49">
            <v>4.916666666666666</v>
          </cell>
        </row>
        <row r="50">
          <cell r="CS50">
            <v>3.142857142857143</v>
          </cell>
        </row>
        <row r="51">
          <cell r="Q51">
            <v>3.5384615384615383</v>
          </cell>
        </row>
        <row r="52">
          <cell r="G52">
            <v>4.454545454545455</v>
          </cell>
          <cell r="AF52">
            <v>5.857142857142858</v>
          </cell>
        </row>
        <row r="53">
          <cell r="AP53">
            <v>4.285714285714286</v>
          </cell>
          <cell r="AU53">
            <v>3.068965517241379</v>
          </cell>
          <cell r="AZ53">
            <v>3.068965517241379</v>
          </cell>
          <cell r="BE53">
            <v>3.068965517241379</v>
          </cell>
          <cell r="CD53">
            <v>3.068965517241379</v>
          </cell>
          <cell r="DM53">
            <v>4.285714285714286</v>
          </cell>
        </row>
        <row r="54">
          <cell r="CI54">
            <v>4.4</v>
          </cell>
        </row>
        <row r="55">
          <cell r="Q55">
            <v>7.5</v>
          </cell>
        </row>
        <row r="56">
          <cell r="Q56">
            <v>4.125</v>
          </cell>
          <cell r="DC56">
            <v>5.5</v>
          </cell>
        </row>
        <row r="62">
          <cell r="G62">
            <v>4.454545454545455</v>
          </cell>
          <cell r="L62">
            <v>6.2</v>
          </cell>
          <cell r="Q62">
            <v>137.05159285159286</v>
          </cell>
          <cell r="V62">
            <v>3</v>
          </cell>
          <cell r="AA62">
            <v>4.842105263157895</v>
          </cell>
          <cell r="AF62">
            <v>10.680672268907564</v>
          </cell>
          <cell r="AK62">
            <v>3.5</v>
          </cell>
          <cell r="AP62">
            <v>8.857142857142858</v>
          </cell>
          <cell r="AU62">
            <v>9.636372924648786</v>
          </cell>
          <cell r="AZ62">
            <v>6.4763729246487864</v>
          </cell>
          <cell r="BE62">
            <v>6.4763729246487864</v>
          </cell>
          <cell r="BO62">
            <v>3.4074074074074074</v>
          </cell>
          <cell r="BT62">
            <v>3.16</v>
          </cell>
          <cell r="BY62">
            <v>3.16</v>
          </cell>
          <cell r="CD62">
            <v>6.4763729246487864</v>
          </cell>
          <cell r="CI62">
            <v>34.471299856983954</v>
          </cell>
          <cell r="CN62">
            <v>19.766666666666666</v>
          </cell>
          <cell r="CX62">
            <v>29.948426382047074</v>
          </cell>
          <cell r="DC62">
            <v>13.733333333333334</v>
          </cell>
          <cell r="DH62">
            <v>33.29047619047619</v>
          </cell>
          <cell r="DM62">
            <v>8.857142857142858</v>
          </cell>
        </row>
      </sheetData>
      <sheetData sheetId="3">
        <row r="3">
          <cell r="AF3">
            <v>6.2</v>
          </cell>
          <cell r="DR3">
            <v>11.066666666666666</v>
          </cell>
        </row>
        <row r="4">
          <cell r="AA4">
            <v>4.061224489795919</v>
          </cell>
          <cell r="CX4">
            <v>4.2</v>
          </cell>
        </row>
        <row r="5">
          <cell r="AA5">
            <v>4.357142857142858</v>
          </cell>
          <cell r="DC5">
            <v>4</v>
          </cell>
        </row>
        <row r="6">
          <cell r="CX6">
            <v>4.833333333333333</v>
          </cell>
        </row>
        <row r="7">
          <cell r="AF7">
            <v>5.05</v>
          </cell>
        </row>
        <row r="8">
          <cell r="DC8">
            <v>11.326086956521738</v>
          </cell>
        </row>
        <row r="9">
          <cell r="L9">
            <v>4.777777777777778</v>
          </cell>
          <cell r="AZ9">
            <v>7.142857142857143</v>
          </cell>
        </row>
        <row r="10">
          <cell r="Q10">
            <v>5.625</v>
          </cell>
          <cell r="BE10">
            <v>7.529411764705882</v>
          </cell>
        </row>
        <row r="12">
          <cell r="AA12">
            <v>4.699507389162561</v>
          </cell>
          <cell r="CX12">
            <v>4.9602272727272725</v>
          </cell>
          <cell r="DM12">
            <v>9.160714285714285</v>
          </cell>
        </row>
        <row r="13">
          <cell r="AF13">
            <v>4.3125</v>
          </cell>
        </row>
        <row r="14">
          <cell r="AA14">
            <v>4.3125</v>
          </cell>
          <cell r="DC14">
            <v>29.444444444444443</v>
          </cell>
          <cell r="DM14">
            <v>7.490566037735849</v>
          </cell>
          <cell r="EV14">
            <v>4.117370892018779</v>
          </cell>
        </row>
        <row r="15">
          <cell r="G15">
            <v>14.75</v>
          </cell>
          <cell r="AA15">
            <v>6.083333333333334</v>
          </cell>
          <cell r="BE15">
            <v>4.7317073170731705</v>
          </cell>
          <cell r="DC15">
            <v>4.115384615384615</v>
          </cell>
          <cell r="EV15">
            <v>4.554744525547445</v>
          </cell>
        </row>
        <row r="16">
          <cell r="AA16">
            <v>4.764044943820225</v>
          </cell>
          <cell r="CX16">
            <v>5.415384615384616</v>
          </cell>
          <cell r="DM16">
            <v>5.706896551724138</v>
          </cell>
        </row>
        <row r="17">
          <cell r="CX17">
            <v>5</v>
          </cell>
          <cell r="EQ17">
            <v>10.75</v>
          </cell>
          <cell r="EV17">
            <v>5.6</v>
          </cell>
        </row>
        <row r="18">
          <cell r="DC18">
            <v>4</v>
          </cell>
          <cell r="DR18">
            <v>4.5</v>
          </cell>
        </row>
        <row r="19">
          <cell r="AA19">
            <v>4.025316455696203</v>
          </cell>
          <cell r="DM19">
            <v>4.45</v>
          </cell>
          <cell r="DR19">
            <v>4.705882352941177</v>
          </cell>
        </row>
        <row r="20">
          <cell r="CX20">
            <v>4.287671232876712</v>
          </cell>
          <cell r="DR20">
            <v>6.76</v>
          </cell>
        </row>
        <row r="21">
          <cell r="BE21">
            <v>6.473684210526316</v>
          </cell>
        </row>
        <row r="22">
          <cell r="DM22">
            <v>4.612244897959184</v>
          </cell>
        </row>
        <row r="23">
          <cell r="BE23">
            <v>4.6421052631578945</v>
          </cell>
        </row>
        <row r="24">
          <cell r="AA24">
            <v>4</v>
          </cell>
          <cell r="AF24">
            <v>6.666666666666667</v>
          </cell>
          <cell r="AK24">
            <v>4.75</v>
          </cell>
          <cell r="AU24">
            <v>4</v>
          </cell>
          <cell r="BJ24">
            <v>4</v>
          </cell>
          <cell r="BO24">
            <v>4.75</v>
          </cell>
          <cell r="DW24">
            <v>4.75</v>
          </cell>
          <cell r="EL24">
            <v>4.75</v>
          </cell>
        </row>
        <row r="25">
          <cell r="AZ25">
            <v>8.2</v>
          </cell>
          <cell r="BE25">
            <v>4.8</v>
          </cell>
          <cell r="CS25">
            <v>4.25</v>
          </cell>
          <cell r="DM25">
            <v>4.1</v>
          </cell>
        </row>
        <row r="26">
          <cell r="AA26">
            <v>4.032407407407407</v>
          </cell>
          <cell r="CX26">
            <v>5.654761904761905</v>
          </cell>
          <cell r="DC26">
            <v>4.143589743589743</v>
          </cell>
        </row>
        <row r="27">
          <cell r="AP27">
            <v>5.6764705882352935</v>
          </cell>
          <cell r="BT27">
            <v>4.137931034482759</v>
          </cell>
          <cell r="CD27">
            <v>4.137931034482759</v>
          </cell>
          <cell r="CN27">
            <v>4.137931034482759</v>
          </cell>
          <cell r="CS27">
            <v>4.304347826086957</v>
          </cell>
          <cell r="CX27">
            <v>5.5600000000000005</v>
          </cell>
          <cell r="DM27">
            <v>4.0285714285714285</v>
          </cell>
        </row>
        <row r="28">
          <cell r="CX28">
            <v>4.666666666666667</v>
          </cell>
          <cell r="DM28">
            <v>4.333333333333333</v>
          </cell>
        </row>
        <row r="30">
          <cell r="Q30">
            <v>4.08029197080292</v>
          </cell>
          <cell r="AP30">
            <v>4.3577981651376145</v>
          </cell>
          <cell r="BE30">
            <v>4.846153846153847</v>
          </cell>
          <cell r="CS30">
            <v>4.361702127659575</v>
          </cell>
          <cell r="CX30">
            <v>4.375</v>
          </cell>
        </row>
        <row r="31">
          <cell r="AA31">
            <v>4.184615384615385</v>
          </cell>
          <cell r="DH31">
            <v>4.41717791411043</v>
          </cell>
        </row>
        <row r="32">
          <cell r="DR32">
            <v>4.11271676300578</v>
          </cell>
        </row>
        <row r="33">
          <cell r="AA33">
            <v>4.21978021978022</v>
          </cell>
          <cell r="CX33">
            <v>4</v>
          </cell>
          <cell r="EQ33">
            <v>9.9375</v>
          </cell>
        </row>
        <row r="34">
          <cell r="AA34">
            <v>4.541666666666667</v>
          </cell>
        </row>
        <row r="35">
          <cell r="AA35">
            <v>4.831460674157303</v>
          </cell>
          <cell r="DM35">
            <v>6.590909090909091</v>
          </cell>
        </row>
        <row r="36">
          <cell r="AF36">
            <v>5.833333333333334</v>
          </cell>
          <cell r="DR36">
            <v>8.133333333333333</v>
          </cell>
        </row>
        <row r="37">
          <cell r="CX37">
            <v>5.133333333333333</v>
          </cell>
        </row>
        <row r="38">
          <cell r="CX38">
            <v>5.03125</v>
          </cell>
        </row>
        <row r="39">
          <cell r="AA39">
            <v>4.064516129032258</v>
          </cell>
          <cell r="CX39">
            <v>4.333333333333333</v>
          </cell>
          <cell r="DC39">
            <v>6.3</v>
          </cell>
          <cell r="DM39">
            <v>5.357142857142858</v>
          </cell>
          <cell r="EV39">
            <v>16.2</v>
          </cell>
        </row>
        <row r="40">
          <cell r="AA40">
            <v>4.040712468193384</v>
          </cell>
          <cell r="BE40">
            <v>8.11111111111111</v>
          </cell>
        </row>
        <row r="41">
          <cell r="DH41">
            <v>4.454545454545455</v>
          </cell>
          <cell r="DR41">
            <v>12.6</v>
          </cell>
          <cell r="EG41">
            <v>5.2</v>
          </cell>
          <cell r="EV41">
            <v>12.6</v>
          </cell>
        </row>
        <row r="42">
          <cell r="DC42">
            <v>4.014084507042254</v>
          </cell>
        </row>
        <row r="43">
          <cell r="CS43">
            <v>4.125</v>
          </cell>
        </row>
        <row r="44">
          <cell r="AA44">
            <v>4.196969696969697</v>
          </cell>
          <cell r="AF44">
            <v>4.795454545454545</v>
          </cell>
          <cell r="DR44">
            <v>5.923076923076923</v>
          </cell>
        </row>
        <row r="45">
          <cell r="DR45">
            <v>4.9411764705882355</v>
          </cell>
        </row>
        <row r="46">
          <cell r="AF46">
            <v>5</v>
          </cell>
        </row>
        <row r="47">
          <cell r="AF47">
            <v>5.411764705882353</v>
          </cell>
        </row>
        <row r="48">
          <cell r="EV48">
            <v>6.076923076923077</v>
          </cell>
        </row>
        <row r="49">
          <cell r="AF49">
            <v>4.54054054054054</v>
          </cell>
          <cell r="DR49">
            <v>5.1923076923076925</v>
          </cell>
        </row>
        <row r="50">
          <cell r="CX50">
            <v>4.264705882352941</v>
          </cell>
          <cell r="EV50">
            <v>4.4</v>
          </cell>
        </row>
        <row r="51">
          <cell r="Q51">
            <v>7.25</v>
          </cell>
          <cell r="V51">
            <v>4.0625</v>
          </cell>
          <cell r="BE51">
            <v>10.083333333333332</v>
          </cell>
          <cell r="BT51">
            <v>4.25</v>
          </cell>
          <cell r="CD51">
            <v>4.25</v>
          </cell>
          <cell r="DM51">
            <v>6.777777777777778</v>
          </cell>
          <cell r="EB51">
            <v>10.727272727272727</v>
          </cell>
        </row>
        <row r="52">
          <cell r="Q52">
            <v>5.5</v>
          </cell>
          <cell r="BE52">
            <v>7.090909090909091</v>
          </cell>
          <cell r="DM52">
            <v>5.368421052631579</v>
          </cell>
          <cell r="EB52">
            <v>6.75</v>
          </cell>
        </row>
        <row r="53">
          <cell r="Q53">
            <v>4.754716981132075</v>
          </cell>
          <cell r="CS53">
            <v>4.722222222222222</v>
          </cell>
        </row>
        <row r="54">
          <cell r="Q54">
            <v>4.84</v>
          </cell>
        </row>
        <row r="55">
          <cell r="BE55">
            <v>4.232484076433121</v>
          </cell>
          <cell r="DR55">
            <v>4.205607476635514</v>
          </cell>
        </row>
        <row r="56">
          <cell r="CX56">
            <v>20.53846153846154</v>
          </cell>
          <cell r="DM56">
            <v>18.210526315789473</v>
          </cell>
        </row>
        <row r="57">
          <cell r="DC57">
            <v>7.638888888888889</v>
          </cell>
        </row>
        <row r="58">
          <cell r="AF58">
            <v>4.375</v>
          </cell>
          <cell r="BE58">
            <v>4.833333333333333</v>
          </cell>
          <cell r="BT58">
            <v>4</v>
          </cell>
          <cell r="BY58">
            <v>4</v>
          </cell>
          <cell r="CD58">
            <v>4</v>
          </cell>
          <cell r="CI58">
            <v>4</v>
          </cell>
        </row>
        <row r="59">
          <cell r="DH59">
            <v>4.432835820895522</v>
          </cell>
        </row>
        <row r="61">
          <cell r="AF61">
            <v>6.5</v>
          </cell>
        </row>
        <row r="62">
          <cell r="AF62">
            <v>5.625</v>
          </cell>
          <cell r="CX62">
            <v>4.7368421052631575</v>
          </cell>
        </row>
        <row r="63">
          <cell r="CX63">
            <v>4.055555555555555</v>
          </cell>
        </row>
        <row r="64">
          <cell r="CS64">
            <v>4.352941176470589</v>
          </cell>
        </row>
        <row r="65">
          <cell r="AF65">
            <v>5.638888888888889</v>
          </cell>
        </row>
        <row r="66">
          <cell r="CX66">
            <v>4.106796116504855</v>
          </cell>
          <cell r="DR66">
            <v>4.369565217391305</v>
          </cell>
        </row>
        <row r="67">
          <cell r="DM67">
            <v>4.533333333333333</v>
          </cell>
        </row>
        <row r="68">
          <cell r="DC68">
            <v>15.34375</v>
          </cell>
          <cell r="DM68">
            <v>7.030612244897959</v>
          </cell>
        </row>
        <row r="69">
          <cell r="AA69">
            <v>4.384615384615385</v>
          </cell>
          <cell r="CX69">
            <v>4.4</v>
          </cell>
          <cell r="DC69">
            <v>9</v>
          </cell>
        </row>
        <row r="73">
          <cell r="G73">
            <v>34.157407407407405</v>
          </cell>
          <cell r="L73">
            <v>4.777777777777778</v>
          </cell>
          <cell r="Q73">
            <v>32.050008951935</v>
          </cell>
          <cell r="V73">
            <v>4.0625</v>
          </cell>
          <cell r="AA73">
            <v>74.7998135003888</v>
          </cell>
          <cell r="AF73">
            <v>75.6550310337075</v>
          </cell>
          <cell r="AK73">
            <v>4.75</v>
          </cell>
          <cell r="AP73">
            <v>10.034268753372908</v>
          </cell>
          <cell r="AU73">
            <v>4</v>
          </cell>
          <cell r="AZ73">
            <v>15.342857142857142</v>
          </cell>
          <cell r="BE73">
            <v>75.48534445784821</v>
          </cell>
          <cell r="BO73">
            <v>4.75</v>
          </cell>
          <cell r="BT73">
            <v>12.387931034482758</v>
          </cell>
          <cell r="CD73">
            <v>12.387931034482758</v>
          </cell>
          <cell r="CI73">
            <v>4</v>
          </cell>
          <cell r="CN73">
            <v>4.137931034482759</v>
          </cell>
          <cell r="CS73">
            <v>26.11621335243934</v>
          </cell>
          <cell r="CX73">
            <v>109.55332289055521</v>
          </cell>
          <cell r="DC73">
            <v>99.32622915587167</v>
          </cell>
          <cell r="DH73">
            <v>13.304559189551409</v>
          </cell>
          <cell r="DM73">
            <v>97.75104920752028</v>
          </cell>
          <cell r="DR73">
            <v>76.51033289594662</v>
          </cell>
          <cell r="DW73">
            <v>4.75</v>
          </cell>
          <cell r="EB73">
            <v>17.477272727272727</v>
          </cell>
          <cell r="EG73">
            <v>11.12982456140351</v>
          </cell>
          <cell r="EL73">
            <v>4.75</v>
          </cell>
          <cell r="EQ73">
            <v>20.6875</v>
          </cell>
          <cell r="EV73">
            <v>53.5490384944893</v>
          </cell>
        </row>
      </sheetData>
      <sheetData sheetId="4">
        <row r="3">
          <cell r="CF3">
            <v>5</v>
          </cell>
          <cell r="CP3">
            <v>5</v>
          </cell>
          <cell r="CZ3">
            <v>5.714285714285714</v>
          </cell>
        </row>
        <row r="5">
          <cell r="G5">
            <v>7.300000000000001</v>
          </cell>
          <cell r="L5">
            <v>5.589743589743589</v>
          </cell>
          <cell r="V5">
            <v>5.230769230769231</v>
          </cell>
          <cell r="AA5">
            <v>8.764705882352942</v>
          </cell>
          <cell r="AR5" t="e">
            <v>#DIV/0!</v>
          </cell>
          <cell r="AW5">
            <v>6.214285714285714</v>
          </cell>
          <cell r="BQ5">
            <v>5.051948051948052</v>
          </cell>
          <cell r="BV5">
            <v>5.444444444444445</v>
          </cell>
          <cell r="CA5">
            <v>7.6</v>
          </cell>
          <cell r="CK5">
            <v>6.032786885245901</v>
          </cell>
          <cell r="CU5">
            <v>9.4</v>
          </cell>
        </row>
        <row r="6">
          <cell r="V6">
            <v>5.299065420560748</v>
          </cell>
          <cell r="BV6">
            <v>6.6</v>
          </cell>
        </row>
        <row r="8">
          <cell r="BV8">
            <v>5.708333333333333</v>
          </cell>
        </row>
        <row r="9">
          <cell r="V9">
            <v>5.604651162790698</v>
          </cell>
          <cell r="AW9">
            <v>5.495652173913044</v>
          </cell>
          <cell r="CA9">
            <v>8</v>
          </cell>
          <cell r="CK9">
            <v>9.733333333333334</v>
          </cell>
        </row>
        <row r="10">
          <cell r="V10">
            <v>5.390134529147982</v>
          </cell>
          <cell r="BV10">
            <v>5.534653465346535</v>
          </cell>
          <cell r="CP10">
            <v>9</v>
          </cell>
        </row>
        <row r="11">
          <cell r="V11">
            <v>5.208333333333333</v>
          </cell>
          <cell r="AA11">
            <v>7.2</v>
          </cell>
          <cell r="AF11">
            <v>5.170731707317073</v>
          </cell>
          <cell r="AK11">
            <v>7.2</v>
          </cell>
          <cell r="AP11">
            <v>5.0212765957446805</v>
          </cell>
          <cell r="BG11">
            <v>5.235294117647059</v>
          </cell>
          <cell r="BV11">
            <v>10</v>
          </cell>
          <cell r="CA11">
            <v>18</v>
          </cell>
          <cell r="CK11">
            <v>6.588235294117647</v>
          </cell>
          <cell r="CZ11">
            <v>5.8125</v>
          </cell>
          <cell r="DE11">
            <v>6.357142857142858</v>
          </cell>
        </row>
        <row r="12">
          <cell r="BV12">
            <v>10.09090909090909</v>
          </cell>
        </row>
        <row r="13">
          <cell r="BV13">
            <v>5.666666666666667</v>
          </cell>
          <cell r="CA13">
            <v>5</v>
          </cell>
          <cell r="CF13">
            <v>5.25</v>
          </cell>
          <cell r="CK13">
            <v>5.133333333333333</v>
          </cell>
          <cell r="CP13">
            <v>7</v>
          </cell>
        </row>
        <row r="19">
          <cell r="G19">
            <v>7.300000000000001</v>
          </cell>
          <cell r="L19">
            <v>5.589743589743589</v>
          </cell>
          <cell r="Q19">
            <v>25.615384615384613</v>
          </cell>
          <cell r="V19">
            <v>26.73295367660199</v>
          </cell>
          <cell r="AA19">
            <v>15.964705882352941</v>
          </cell>
          <cell r="AF19">
            <v>5.170731707317073</v>
          </cell>
          <cell r="AK19">
            <v>7.2</v>
          </cell>
          <cell r="AP19">
            <v>5.0212765957446805</v>
          </cell>
          <cell r="AW19">
            <v>11.709937888198759</v>
          </cell>
          <cell r="BB19">
            <v>5.235294117647059</v>
          </cell>
          <cell r="BG19">
            <v>5.235294117647059</v>
          </cell>
          <cell r="BL19">
            <v>5.235294117647059</v>
          </cell>
          <cell r="BQ19">
            <v>5.051948051948052</v>
          </cell>
          <cell r="BV19">
            <v>49.04500700070006</v>
          </cell>
          <cell r="CA19">
            <v>38.6</v>
          </cell>
          <cell r="CF19">
            <v>10.25</v>
          </cell>
          <cell r="CK19">
            <v>27.487688846030217</v>
          </cell>
          <cell r="CP19">
            <v>21</v>
          </cell>
          <cell r="CU19">
            <v>9.4</v>
          </cell>
          <cell r="CZ19">
            <v>11.526785714285715</v>
          </cell>
          <cell r="DE19">
            <v>14.232142857142858</v>
          </cell>
        </row>
      </sheetData>
      <sheetData sheetId="5">
        <row r="4">
          <cell r="Q4">
            <v>6.979166666666667</v>
          </cell>
          <cell r="DV4">
            <v>6.111111111111111</v>
          </cell>
          <cell r="FG4">
            <v>7.555555555555555</v>
          </cell>
          <cell r="GK4">
            <v>6.833333333333334</v>
          </cell>
        </row>
        <row r="5">
          <cell r="G5">
            <v>10.875</v>
          </cell>
          <cell r="Q5">
            <v>6.2265625</v>
          </cell>
          <cell r="BK5">
            <v>6.121951219512195</v>
          </cell>
          <cell r="DV5">
            <v>8</v>
          </cell>
          <cell r="EA5">
            <v>6.554455445544555</v>
          </cell>
          <cell r="EU5">
            <v>6.286885245901639</v>
          </cell>
          <cell r="FG5">
            <v>6.88</v>
          </cell>
          <cell r="FL5">
            <v>6.466666666666667</v>
          </cell>
          <cell r="FV5">
            <v>9.757575757575758</v>
          </cell>
          <cell r="GK5">
            <v>14</v>
          </cell>
        </row>
        <row r="6">
          <cell r="Q6">
            <v>6.277777777777778</v>
          </cell>
          <cell r="AL6">
            <v>6.084615384615384</v>
          </cell>
          <cell r="BZ6">
            <v>6.454545454545455</v>
          </cell>
          <cell r="DV6">
            <v>6</v>
          </cell>
          <cell r="FG6">
            <v>6.2477876106194685</v>
          </cell>
          <cell r="GK6">
            <v>14.25</v>
          </cell>
        </row>
        <row r="7">
          <cell r="DV7">
            <v>11.5</v>
          </cell>
          <cell r="FG7">
            <v>7.4375</v>
          </cell>
          <cell r="FV7">
            <v>6.322033898305085</v>
          </cell>
          <cell r="GA7">
            <v>7.583333333333334</v>
          </cell>
          <cell r="GK7">
            <v>6.733333333333333</v>
          </cell>
        </row>
        <row r="8">
          <cell r="Q8">
            <v>6</v>
          </cell>
          <cell r="DV8">
            <v>6.1875</v>
          </cell>
          <cell r="EK8">
            <v>6.54054054054054</v>
          </cell>
          <cell r="EU8">
            <v>6.628571428571428</v>
          </cell>
          <cell r="FG8">
            <v>7.111111111111111</v>
          </cell>
          <cell r="FV8">
            <v>6.212765957446809</v>
          </cell>
          <cell r="GA8">
            <v>12.2</v>
          </cell>
          <cell r="GK8">
            <v>7.4</v>
          </cell>
        </row>
        <row r="9">
          <cell r="G9">
            <v>9.916666666666668</v>
          </cell>
          <cell r="L9">
            <v>6.105263157894737</v>
          </cell>
          <cell r="V9">
            <v>7.2</v>
          </cell>
          <cell r="AQ9">
            <v>6.6</v>
          </cell>
          <cell r="BA9">
            <v>6.157894736842105</v>
          </cell>
          <cell r="BF9">
            <v>7.565217391304348</v>
          </cell>
          <cell r="BK9">
            <v>12</v>
          </cell>
          <cell r="BP9">
            <v>7.2</v>
          </cell>
          <cell r="BU9">
            <v>6.6</v>
          </cell>
          <cell r="BZ9">
            <v>6.6</v>
          </cell>
          <cell r="CE9">
            <v>6.142857142857142</v>
          </cell>
          <cell r="CJ9">
            <v>7.933333333333334</v>
          </cell>
          <cell r="CS9">
            <v>6</v>
          </cell>
          <cell r="DG9">
            <v>6</v>
          </cell>
          <cell r="DL9">
            <v>6</v>
          </cell>
          <cell r="DV9">
            <v>6.475</v>
          </cell>
          <cell r="EF9">
            <v>6.512820512820513</v>
          </cell>
          <cell r="EP9">
            <v>6.833333333333333</v>
          </cell>
          <cell r="EZ9">
            <v>6.466666666666667</v>
          </cell>
          <cell r="FL9">
            <v>6.75</v>
          </cell>
          <cell r="GF9">
            <v>6.113207547169811</v>
          </cell>
        </row>
        <row r="10">
          <cell r="G10">
            <v>9.176470588235293</v>
          </cell>
          <cell r="Q10">
            <v>6.2792792792792795</v>
          </cell>
          <cell r="AA10">
            <v>15.833333333333334</v>
          </cell>
          <cell r="AF10">
            <v>6.37037037037037</v>
          </cell>
          <cell r="CS10">
            <v>6.024390243902439</v>
          </cell>
          <cell r="CX10">
            <v>6.024390243902439</v>
          </cell>
          <cell r="DG10">
            <v>6.024390243902439</v>
          </cell>
          <cell r="DQ10">
            <v>6.024390243902439</v>
          </cell>
          <cell r="DV10">
            <v>7.640000000000001</v>
          </cell>
          <cell r="EA10">
            <v>7.151515151515151</v>
          </cell>
          <cell r="EU10">
            <v>8.28</v>
          </cell>
          <cell r="FG10">
            <v>6.5777777777777775</v>
          </cell>
          <cell r="FL10">
            <v>10.666666666666668</v>
          </cell>
          <cell r="FV10">
            <v>7.730769230769231</v>
          </cell>
          <cell r="GK10">
            <v>9.25</v>
          </cell>
        </row>
        <row r="11">
          <cell r="BA11">
            <v>8.818181818181818</v>
          </cell>
          <cell r="EP11">
            <v>6</v>
          </cell>
        </row>
        <row r="15">
          <cell r="AA15">
            <v>15.833333333333334</v>
          </cell>
          <cell r="AF15">
            <v>6.37037037037037</v>
          </cell>
        </row>
        <row r="16">
          <cell r="G16">
            <v>29.96813725490196</v>
          </cell>
          <cell r="L16">
            <v>6.105263157894737</v>
          </cell>
          <cell r="Q16">
            <v>31.762786223723726</v>
          </cell>
          <cell r="V16">
            <v>7.2</v>
          </cell>
          <cell r="AL16">
            <v>6.084615384615384</v>
          </cell>
          <cell r="AQ16">
            <v>6.6</v>
          </cell>
          <cell r="BA16">
            <v>14.976076555023923</v>
          </cell>
          <cell r="BF16">
            <v>7.565217391304348</v>
          </cell>
          <cell r="BK16">
            <v>18.121951219512194</v>
          </cell>
          <cell r="BP16">
            <v>7.2</v>
          </cell>
          <cell r="BU16">
            <v>6.6</v>
          </cell>
          <cell r="BZ16">
            <v>13.054545454545455</v>
          </cell>
          <cell r="CE16">
            <v>6.142857142857142</v>
          </cell>
          <cell r="CJ16">
            <v>7.933333333333334</v>
          </cell>
          <cell r="CS16">
            <v>12.024390243902438</v>
          </cell>
          <cell r="CX16">
            <v>6.024390243902439</v>
          </cell>
          <cell r="DG16">
            <v>12.024390243902438</v>
          </cell>
          <cell r="DL16">
            <v>6</v>
          </cell>
          <cell r="DQ16">
            <v>6.024390243902439</v>
          </cell>
          <cell r="DV16">
            <v>51.913611111111116</v>
          </cell>
          <cell r="EA16">
            <v>13.705970597059707</v>
          </cell>
          <cell r="EF16">
            <v>6.512820512820513</v>
          </cell>
          <cell r="EK16">
            <v>6.54054054054054</v>
          </cell>
          <cell r="EP16">
            <v>12.833333333333332</v>
          </cell>
          <cell r="EU16">
            <v>21.195456674473064</v>
          </cell>
          <cell r="EZ16">
            <v>6.466666666666667</v>
          </cell>
          <cell r="FG16">
            <v>41.80973205506391</v>
          </cell>
          <cell r="FL16">
            <v>23.883333333333333</v>
          </cell>
          <cell r="FV16">
            <v>36.662033732985776</v>
          </cell>
          <cell r="GA16">
            <v>19.78333333333333</v>
          </cell>
          <cell r="GF16">
            <v>6.113207547169811</v>
          </cell>
          <cell r="GK16">
            <v>58.46666666666667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wc.ru/" TargetMode="External" /><Relationship Id="rId2" Type="http://schemas.openxmlformats.org/officeDocument/2006/relationships/hyperlink" Target="http://diplom-interessen-gruppe.inf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3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V16384"/>
    </sheetView>
  </sheetViews>
  <sheetFormatPr defaultColWidth="39.7109375" defaultRowHeight="15"/>
  <cols>
    <col min="1" max="1" width="3.7109375" style="0" customWidth="1"/>
    <col min="2" max="2" width="31.140625" style="23" customWidth="1"/>
    <col min="3" max="21" width="10.7109375" style="0" customWidth="1"/>
    <col min="22" max="22" width="10.7109375" style="24" customWidth="1"/>
    <col min="23" max="86" width="10.7109375" style="0" customWidth="1"/>
    <col min="87" max="87" width="15.7109375" style="0" customWidth="1"/>
    <col min="88" max="228" width="10.7109375" style="0" customWidth="1"/>
    <col min="229" max="230" width="39.7109375" style="0" customWidth="1"/>
    <col min="231" max="231" width="10.00390625" style="0" customWidth="1"/>
    <col min="232" max="232" width="8.00390625" style="0" customWidth="1"/>
    <col min="233" max="233" width="7.140625" style="0" customWidth="1"/>
    <col min="234" max="234" width="7.8515625" style="0" customWidth="1"/>
    <col min="235" max="235" width="12.7109375" style="0" customWidth="1"/>
    <col min="236" max="236" width="8.140625" style="0" customWidth="1"/>
    <col min="237" max="237" width="11.8515625" style="0" customWidth="1"/>
    <col min="238" max="238" width="7.57421875" style="0" customWidth="1"/>
    <col min="239" max="239" width="10.00390625" style="0" customWidth="1"/>
  </cols>
  <sheetData>
    <row r="1" spans="1:213" s="2" customFormat="1" ht="12.75">
      <c r="A1" s="1"/>
      <c r="B1" s="2" t="s">
        <v>0</v>
      </c>
      <c r="C1" s="2">
        <f>COUNTA(C10:C332)</f>
        <v>2</v>
      </c>
      <c r="G1" s="2">
        <f>COUNTA(G10:G332)</f>
        <v>8</v>
      </c>
      <c r="K1" s="2">
        <f>COUNTA(K10:K332)</f>
        <v>6</v>
      </c>
      <c r="O1" s="2">
        <f>COUNTA(O10:O332)</f>
        <v>2</v>
      </c>
      <c r="S1" s="2">
        <f>COUNTA(S10:S332)</f>
        <v>31</v>
      </c>
      <c r="V1" s="3"/>
      <c r="W1" s="2">
        <f>COUNTA(W10:W332)</f>
        <v>46</v>
      </c>
      <c r="AA1" s="2">
        <f>COUNTA(AA10:AA332)</f>
        <v>2</v>
      </c>
      <c r="AE1" s="2">
        <f>COUNTA(AE10:AE332)</f>
        <v>2</v>
      </c>
      <c r="AI1" s="2">
        <f>COUNTA(AI10:AI332)</f>
        <v>1</v>
      </c>
      <c r="AM1" s="2">
        <f>COUNTA(AM10:AM332)</f>
        <v>1</v>
      </c>
      <c r="AQ1" s="2">
        <f>COUNTA(AQ10:AQ332)</f>
        <v>1</v>
      </c>
      <c r="AU1" s="2">
        <f>COUNTA(AU10:AU332)</f>
        <v>2</v>
      </c>
      <c r="AY1" s="2">
        <f>COUNTA(AY10:AY332)</f>
        <v>2</v>
      </c>
      <c r="BC1" s="2">
        <f>COUNTA(BC10:BC332)</f>
        <v>1</v>
      </c>
      <c r="BG1" s="2">
        <f>COUNTA(BG10:BG332)</f>
        <v>5</v>
      </c>
      <c r="BK1" s="2">
        <f>COUNTA(BK10:BK332)</f>
        <v>1</v>
      </c>
      <c r="BO1" s="2">
        <f>COUNTA(BO10:BO332)</f>
        <v>1</v>
      </c>
      <c r="BS1" s="2">
        <f>COUNTA(BS10:BS332)</f>
        <v>19</v>
      </c>
      <c r="BW1" s="2">
        <f>COUNTA(BW10:BW332)</f>
        <v>1</v>
      </c>
      <c r="CA1" s="2">
        <f>COUNTA(CA10:CA332)</f>
        <v>2</v>
      </c>
      <c r="CE1" s="2">
        <f>COUNTA(CE10:CE332)</f>
        <v>4</v>
      </c>
      <c r="CI1" s="2">
        <f>COUNTA(CI10:CI332)</f>
        <v>1</v>
      </c>
      <c r="CM1" s="2">
        <f>COUNTA(CM10:CM332)</f>
        <v>1</v>
      </c>
      <c r="CQ1" s="2">
        <f>COUNTA(CQ10:CQ332)</f>
        <v>9</v>
      </c>
      <c r="CU1" s="2">
        <f>COUNTA(CU10:CU332)</f>
        <v>2</v>
      </c>
      <c r="CY1" s="2">
        <f>COUNTA(CY10:CY332)</f>
        <v>1</v>
      </c>
      <c r="DC1" s="2">
        <f>COUNTA(DC10:DC332)</f>
        <v>1</v>
      </c>
      <c r="DG1" s="2">
        <f>COUNTA(DG10:DG332)</f>
        <v>1</v>
      </c>
      <c r="DK1" s="2">
        <f>COUNTA(DK11:DK332)</f>
        <v>2</v>
      </c>
      <c r="DO1" s="2">
        <f>COUNTA(DO10:DO332)</f>
        <v>2</v>
      </c>
      <c r="DS1" s="2">
        <f>COUNTA(DS10:DS332)</f>
        <v>8</v>
      </c>
      <c r="DW1" s="2">
        <f>COUNTA(DW10:DW332)</f>
        <v>1</v>
      </c>
      <c r="EA1" s="2">
        <f>COUNTA(EA10:EA332)</f>
        <v>1</v>
      </c>
      <c r="EE1" s="2">
        <f>COUNTA(EE10:EE332)</f>
        <v>7</v>
      </c>
      <c r="EI1" s="2">
        <f>COUNTA(EI10:EI332)</f>
        <v>2</v>
      </c>
      <c r="EM1" s="2">
        <f>COUNTA(EM10:EM332)</f>
        <v>7</v>
      </c>
      <c r="EQ1" s="2">
        <f>COUNTA(EQ10:EQ332)</f>
        <v>1</v>
      </c>
      <c r="EU1" s="2">
        <f>COUNTA(EU10:EU332)</f>
        <v>2</v>
      </c>
      <c r="EY1" s="2">
        <f>COUNTA(EY10:EY332)</f>
        <v>1</v>
      </c>
      <c r="FC1" s="2">
        <f>COUNTA(FC10:FC332)</f>
        <v>45</v>
      </c>
      <c r="FG1" s="2">
        <f>COUNTA(FG10:FG332)</f>
        <v>1</v>
      </c>
      <c r="FK1" s="2">
        <f>COUNTA(FK11:FK332)</f>
        <v>0</v>
      </c>
      <c r="FM1" s="2">
        <f>COUNTA(FM10:FM332)</f>
        <v>29</v>
      </c>
      <c r="FQ1" s="2">
        <f>COUNTA(FQ10:FQ332)</f>
        <v>11</v>
      </c>
      <c r="FU1" s="2">
        <f>COUNTA(FU10:FU332)</f>
        <v>35</v>
      </c>
      <c r="FY1" s="2">
        <f>COUNTA(FY10:FY332)</f>
        <v>21</v>
      </c>
      <c r="GC1" s="2">
        <f>COUNTA(GC10:GC332)</f>
        <v>1</v>
      </c>
      <c r="GG1" s="2">
        <f>COUNTA(GG10:GG332)</f>
        <v>3</v>
      </c>
      <c r="GK1" s="2">
        <f>COUNTA(GK10:GK332)</f>
        <v>9</v>
      </c>
      <c r="GO1" s="2">
        <f>COUNTA(GO10:GO332)</f>
        <v>1</v>
      </c>
      <c r="GS1" s="2">
        <f>COUNTA(GS10:GS332)</f>
        <v>1</v>
      </c>
      <c r="GW1" s="2">
        <f>COUNTA(GW10:GW332)</f>
        <v>4</v>
      </c>
      <c r="HA1" s="2">
        <f>COUNTA(HA10:HA332)</f>
        <v>24</v>
      </c>
      <c r="HE1" s="2">
        <f>COUNTA(HE10:HE332)</f>
        <v>2</v>
      </c>
    </row>
    <row r="2" spans="1:213" s="5" customFormat="1" ht="12.75">
      <c r="A2" s="4"/>
      <c r="B2" s="5" t="s">
        <v>1</v>
      </c>
      <c r="C2" s="5">
        <f>SUM(C3:C7)</f>
        <v>12.07777777777778</v>
      </c>
      <c r="G2" s="5">
        <f>SUM(G3:G7)</f>
        <v>42.09429799622404</v>
      </c>
      <c r="K2" s="5">
        <f>SUM(K3:K7)</f>
        <v>89.74092927769398</v>
      </c>
      <c r="O2" s="5">
        <f>SUM(O3:O7)</f>
        <v>10.167763157894736</v>
      </c>
      <c r="S2" s="5">
        <f>SUM(S3:S7)</f>
        <v>139.49555340071453</v>
      </c>
      <c r="V2" s="6"/>
      <c r="W2" s="5">
        <f>SUM(W3:W7)</f>
        <v>247.53543233175586</v>
      </c>
      <c r="AA2" s="5">
        <f>SUM(AA3:AA7)</f>
        <v>20.583333333333336</v>
      </c>
      <c r="AE2" s="5">
        <f>SUM(AE3:AE7)</f>
        <v>10.034268753372908</v>
      </c>
      <c r="AI2" s="5">
        <f>SUM(AI3:AI7)</f>
        <v>6.37037037037037</v>
      </c>
      <c r="AM2" s="5">
        <f>SUM(AM3:AM7)</f>
        <v>5.170731707317073</v>
      </c>
      <c r="AQ2" s="5">
        <f>SUM(AQ3:AQ7)</f>
        <v>3</v>
      </c>
      <c r="AU2" s="5">
        <f>SUM(AU3:AU7)</f>
        <v>13.284615384615385</v>
      </c>
      <c r="AY2" s="5">
        <f>SUM(AY3:AY7)</f>
        <v>9.02127659574468</v>
      </c>
      <c r="BC2" s="5">
        <f>SUM(BC3:BC7)</f>
        <v>6.6</v>
      </c>
      <c r="BG2" s="5">
        <f>SUM(BG3:BG7)</f>
        <v>30.318933697881064</v>
      </c>
      <c r="BK2" s="5">
        <f>SUM(BK3:BK7)</f>
        <v>4.842105263157895</v>
      </c>
      <c r="BO2" s="5">
        <f>SUM(BO3:BO7)</f>
        <v>7.565217391304348</v>
      </c>
      <c r="BS2" s="5">
        <f>SUM(BS3:BS7)</f>
        <v>115.99790583446674</v>
      </c>
      <c r="BW2" s="5">
        <f>SUM(BW3:BW7)</f>
        <v>7.2</v>
      </c>
      <c r="CA2" s="5">
        <f>SUM(CA3:CA7)</f>
        <v>10.1</v>
      </c>
      <c r="CE2" s="5">
        <f>SUM(CE3:CE7)</f>
        <v>21.911688311688312</v>
      </c>
      <c r="CI2" s="5">
        <f>SUM(CI3:CI7)</f>
        <v>4</v>
      </c>
      <c r="CM2" s="5">
        <f>SUM(CM3:CM7)</f>
        <v>6.142857142857142</v>
      </c>
      <c r="CQ2" s="5">
        <f>SUM(CQ3:CQ7)</f>
        <v>39.28398832068104</v>
      </c>
      <c r="CU2" s="5">
        <f>SUM(CU3:CU7)</f>
        <v>6.4763729246487864</v>
      </c>
      <c r="CY2" s="5">
        <f>SUM(CY3:CY7)</f>
        <v>3.4074074074074074</v>
      </c>
      <c r="DC2" s="5">
        <f>SUM(DC3:DC7)</f>
        <v>5.235294117647059</v>
      </c>
      <c r="DG2" s="5">
        <f>SUM(DG3:DG7)</f>
        <v>3.16</v>
      </c>
      <c r="DK2" s="5">
        <f>SUM(DK3:DK7)</f>
        <v>7.16</v>
      </c>
      <c r="DO2" s="5">
        <f>SUM(DO3:DO7)</f>
        <v>9.184390243902438</v>
      </c>
      <c r="DS2" s="5">
        <f>SUM(DS3:DS7)</f>
        <v>36.123988320681036</v>
      </c>
      <c r="DW2" s="5">
        <f>SUM(DW3:DW7)</f>
        <v>6</v>
      </c>
      <c r="EA2" s="5">
        <f>SUM(EA3:EA7)</f>
        <v>4.137931034482759</v>
      </c>
      <c r="EE2" s="5">
        <f>SUM(EE3:EE7)</f>
        <v>16.500763168551224</v>
      </c>
      <c r="EI2" s="5">
        <f>SUM(EI3:EI7)</f>
        <v>12.683333333333334</v>
      </c>
      <c r="EM2" s="5">
        <f>SUM(EM3:EM7)</f>
        <v>31.16816140438739</v>
      </c>
      <c r="EQ2" s="5">
        <f>SUM(EQ3:EQ7)</f>
        <v>6.512820512820513</v>
      </c>
      <c r="EU2" s="5">
        <f>SUM(EU3:EU7)</f>
        <v>12.833333333333332</v>
      </c>
      <c r="EY2" s="5">
        <f>SUM(EY3:EY7)</f>
        <v>6.54054054054054</v>
      </c>
      <c r="FC2" s="5">
        <f>SUM(FC3:FC7)</f>
        <v>232.2394335809304</v>
      </c>
      <c r="FG2" s="5">
        <f>SUM(FG3:FG7)</f>
        <v>6.466666666666667</v>
      </c>
      <c r="FK2" s="5">
        <f>SUM(FK3:FK7)</f>
        <v>0</v>
      </c>
      <c r="FM2" s="5">
        <f>SUM(FM3:FM7)</f>
        <v>231.21646628324294</v>
      </c>
      <c r="FQ2" s="5">
        <f>SUM(FT11:FT315)</f>
        <v>51.274519305863784</v>
      </c>
      <c r="FU2" s="5">
        <f>SUM(FU3:FU7)</f>
        <v>208.5286818363787</v>
      </c>
      <c r="FY2" s="5">
        <f>SUM(FY3:FY7)</f>
        <v>135.1269995626133</v>
      </c>
      <c r="GC2" s="5">
        <f>SUM(GC3:GC7)</f>
        <v>4.75</v>
      </c>
      <c r="GG2" s="5">
        <f>SUM(GG3:GG7)</f>
        <v>26.877272727272725</v>
      </c>
      <c r="GK2" s="5">
        <f>SUM(GK3:GK7)</f>
        <v>59.318644008675</v>
      </c>
      <c r="GO2" s="5">
        <f>SUM(GO3:GO7)</f>
        <v>4.75</v>
      </c>
      <c r="GS2" s="5">
        <f>SUM(GS3:GS7)</f>
        <v>6.113207547169811</v>
      </c>
      <c r="GW2" s="5">
        <f>SUM(GW3:GW7)</f>
        <v>40.47083333333333</v>
      </c>
      <c r="HA2" s="5">
        <f>SUM(HA3:HA7)</f>
        <v>177.8523697451935</v>
      </c>
      <c r="HE2" s="5">
        <f>SUM(HE3:HE7)</f>
        <v>8.857142857142858</v>
      </c>
    </row>
    <row r="3" spans="1:209" s="9" customFormat="1" ht="15.75">
      <c r="A3" s="7"/>
      <c r="B3" s="8" t="s">
        <v>110</v>
      </c>
      <c r="V3" s="10"/>
      <c r="W3" s="10">
        <f>'[1]Группа 1'!G28</f>
        <v>11.664102564102564</v>
      </c>
      <c r="AQ3" s="10"/>
      <c r="FC3" s="10">
        <f>'[1]Группа 1'!Q28</f>
        <v>17.974347158218126</v>
      </c>
      <c r="FG3" s="10"/>
      <c r="FM3" s="10">
        <f>'[1]Группа 1'!V28</f>
        <v>21.609959349593495</v>
      </c>
      <c r="FQ3" s="10">
        <f>'[1]Группа 1'!AA28</f>
        <v>10.871132376395533</v>
      </c>
      <c r="FU3" s="10">
        <f>'[1]Группа 1'!AF28</f>
        <v>11.531785345717234</v>
      </c>
      <c r="HA3" s="10">
        <f>'[1]Группа 1'!AK28</f>
        <v>18.31404553641848</v>
      </c>
    </row>
    <row r="4" spans="1:213" s="9" customFormat="1" ht="15.75">
      <c r="A4" s="7"/>
      <c r="B4" s="8">
        <v>2</v>
      </c>
      <c r="C4" s="10"/>
      <c r="G4" s="10">
        <f>'[1]Группа 2'!G62</f>
        <v>4.454545454545455</v>
      </c>
      <c r="S4" s="10">
        <f>'[1]Группа 2'!L62</f>
        <v>6.2</v>
      </c>
      <c r="V4" s="10"/>
      <c r="W4" s="10">
        <f>'[1]Группа 2'!Q62</f>
        <v>137.05159285159286</v>
      </c>
      <c r="AA4" s="10"/>
      <c r="AI4" s="10"/>
      <c r="AM4" s="10"/>
      <c r="AQ4" s="10">
        <f>'[1]Группа 2'!V62</f>
        <v>3</v>
      </c>
      <c r="AY4" s="10"/>
      <c r="BC4" s="10"/>
      <c r="BK4" s="10">
        <f>'[1]Группа 2'!AA62</f>
        <v>4.842105263157895</v>
      </c>
      <c r="BS4" s="10">
        <f>'[1]Группа 2'!AF62</f>
        <v>10.680672268907564</v>
      </c>
      <c r="BW4" s="10"/>
      <c r="CA4" s="10">
        <f>'[1]Группа 2'!AK62</f>
        <v>3.5</v>
      </c>
      <c r="CE4" s="10">
        <f>'[1]Группа 2'!AP62</f>
        <v>8.857142857142858</v>
      </c>
      <c r="CI4" s="10"/>
      <c r="CQ4" s="10">
        <f>'[1]Группа 2'!AU62</f>
        <v>9.636372924648786</v>
      </c>
      <c r="CU4" s="10">
        <f>'[1]Группа 2'!AZ62</f>
        <v>6.4763729246487864</v>
      </c>
      <c r="CY4" s="10">
        <f>'[1]Группа 2'!BO62</f>
        <v>3.4074074074074074</v>
      </c>
      <c r="DC4" s="10"/>
      <c r="DG4" s="10">
        <f>'[1]Группа 2'!BY62</f>
        <v>3.16</v>
      </c>
      <c r="DK4" s="10">
        <f>'[1]Группа 2'!BT62</f>
        <v>3.16</v>
      </c>
      <c r="DO4" s="10">
        <f>'[1]Группа 2'!BY62</f>
        <v>3.16</v>
      </c>
      <c r="DS4" s="10">
        <f>'[1]Группа 2'!CD62</f>
        <v>6.4763729246487864</v>
      </c>
      <c r="DW4" s="10"/>
      <c r="EA4" s="10"/>
      <c r="EE4" s="10">
        <f>'[1]Группа 2'!BE62</f>
        <v>6.4763729246487864</v>
      </c>
      <c r="EI4" s="10">
        <f>'[1]Группа 3'!BO73</f>
        <v>4.75</v>
      </c>
      <c r="EM4" s="10"/>
      <c r="FC4" s="9">
        <f>'[1]Группа 2'!CI62</f>
        <v>34.471299856983954</v>
      </c>
      <c r="FG4" s="10"/>
      <c r="FM4" s="10">
        <f>'[1]Группа 2'!CN62</f>
        <v>19.766666666666666</v>
      </c>
      <c r="FQ4" s="10">
        <f>'[1]Группа 4'!CF13</f>
        <v>5.25</v>
      </c>
      <c r="FU4" s="10">
        <f>'[1]Группа 2'!CX62</f>
        <v>29.948426382047074</v>
      </c>
      <c r="FY4" s="10">
        <f>'[1]Группа 2'!DC62</f>
        <v>13.733333333333334</v>
      </c>
      <c r="HA4" s="9">
        <f>'[1]Группа 2'!DH62</f>
        <v>33.29047619047619</v>
      </c>
      <c r="HE4" s="10">
        <f>'[1]Группа 2'!DM62</f>
        <v>8.857142857142858</v>
      </c>
    </row>
    <row r="5" spans="1:213" s="9" customFormat="1" ht="15.75">
      <c r="A5" s="7"/>
      <c r="B5" s="8">
        <v>3</v>
      </c>
      <c r="C5" s="10">
        <f>'[1]Группа 3'!L73</f>
        <v>4.777777777777778</v>
      </c>
      <c r="G5" s="10">
        <f>'[1]Группа 3'!Q73</f>
        <v>32.050008951935</v>
      </c>
      <c r="K5" s="10">
        <f>'[1]Группа 3'!G73</f>
        <v>34.157407407407405</v>
      </c>
      <c r="O5" s="10">
        <f>'[1]Группа 3'!V73</f>
        <v>4.0625</v>
      </c>
      <c r="S5" s="10">
        <f>'[1]Группа 3'!AA73</f>
        <v>74.7998135003888</v>
      </c>
      <c r="V5" s="10"/>
      <c r="W5" s="10">
        <f>'[1]Группа 3'!AF73</f>
        <v>75.6550310337075</v>
      </c>
      <c r="AA5" s="10">
        <f>'[1]Группа 3'!AK73</f>
        <v>4.75</v>
      </c>
      <c r="AE5" s="10">
        <f>'[1]Группа 3'!AP73</f>
        <v>10.034268753372908</v>
      </c>
      <c r="AI5" s="10"/>
      <c r="AM5" s="10"/>
      <c r="AQ5" s="10"/>
      <c r="AU5" s="10"/>
      <c r="AY5" s="10">
        <f>'[1]Группа 3'!AU73</f>
        <v>4</v>
      </c>
      <c r="BG5" s="10">
        <f>'[1]Группа 3'!AZ73</f>
        <v>15.342857142857142</v>
      </c>
      <c r="BK5" s="10"/>
      <c r="BO5" s="10"/>
      <c r="BS5" s="10">
        <f>'[1]Группа 3'!BE73</f>
        <v>75.48534445784821</v>
      </c>
      <c r="BW5" s="10"/>
      <c r="CI5" s="10">
        <f>'[1]Группа 3'!BJ24</f>
        <v>4</v>
      </c>
      <c r="CQ5" s="10">
        <f>'[1]Группа 3'!BT73</f>
        <v>12.387931034482758</v>
      </c>
      <c r="CU5" s="10"/>
      <c r="CY5" s="10"/>
      <c r="DC5" s="10"/>
      <c r="DG5" s="10"/>
      <c r="DK5" s="10">
        <f>'[1]Группа 3'!CI73</f>
        <v>4</v>
      </c>
      <c r="DO5" s="10"/>
      <c r="DS5" s="10">
        <f>'[1]Группа 3'!CD73</f>
        <v>12.387931034482758</v>
      </c>
      <c r="DW5" s="10"/>
      <c r="EA5" s="10">
        <f>'[1]Группа 3'!CN73</f>
        <v>4.137931034482759</v>
      </c>
      <c r="EE5" s="10">
        <f>'[1]Группа 3'!CI73</f>
        <v>4</v>
      </c>
      <c r="EM5" s="10">
        <f>'[1]Группа 3'!CS73</f>
        <v>26.11621335243934</v>
      </c>
      <c r="EQ5" s="10"/>
      <c r="EU5" s="10"/>
      <c r="FC5" s="10">
        <f>'[1]Группа 3'!CX73</f>
        <v>109.55332289055521</v>
      </c>
      <c r="FG5" s="10"/>
      <c r="FM5" s="10">
        <f>'[1]Группа 3'!DC73</f>
        <v>99.32622915587167</v>
      </c>
      <c r="FQ5" s="10">
        <f>'[1]Группа 3'!DH73</f>
        <v>13.304559189551409</v>
      </c>
      <c r="FU5" s="10">
        <f>'[1]Группа 3'!DM73</f>
        <v>97.75104920752028</v>
      </c>
      <c r="FY5" s="10">
        <f>'[1]Группа 3'!DR73</f>
        <v>76.51033289594662</v>
      </c>
      <c r="GC5" s="10">
        <f>'[1]Группа 3'!DW73</f>
        <v>4.75</v>
      </c>
      <c r="GG5" s="10">
        <f>'[1]Группа 3'!EB73</f>
        <v>17.477272727272727</v>
      </c>
      <c r="GK5" s="10">
        <f>'[1]Группа 3'!EG73</f>
        <v>11.12982456140351</v>
      </c>
      <c r="GO5" s="10">
        <f>'[1]Группа 3'!EL73</f>
        <v>4.75</v>
      </c>
      <c r="GS5" s="10"/>
      <c r="GW5" s="10">
        <f>'[1]Группа 3'!EQ73</f>
        <v>20.6875</v>
      </c>
      <c r="HA5" s="10">
        <f>'[1]Группа 3'!EV73</f>
        <v>53.5490384944893</v>
      </c>
      <c r="HE5" s="10"/>
    </row>
    <row r="6" spans="1:209" s="9" customFormat="1" ht="15.75">
      <c r="A6" s="7"/>
      <c r="B6" s="8">
        <v>4</v>
      </c>
      <c r="C6" s="10">
        <f>'[1]Группа 4'!G19</f>
        <v>7.300000000000001</v>
      </c>
      <c r="G6" s="10">
        <f>'[1]Группа 4'!L19</f>
        <v>5.589743589743589</v>
      </c>
      <c r="K6" s="10">
        <f>'[1]Группа 4'!Q19</f>
        <v>25.615384615384613</v>
      </c>
      <c r="S6" s="10">
        <f>'[1]Группа 4'!V19</f>
        <v>26.73295367660199</v>
      </c>
      <c r="V6" s="10"/>
      <c r="W6" s="10">
        <f>'[1]Группа 4'!AA19</f>
        <v>15.964705882352941</v>
      </c>
      <c r="AA6" s="10"/>
      <c r="AI6" s="10"/>
      <c r="AM6" s="10">
        <f>'[1]Группа 4'!AF19</f>
        <v>5.170731707317073</v>
      </c>
      <c r="AU6" s="10">
        <f>'[1]Группа 4'!AK19</f>
        <v>7.2</v>
      </c>
      <c r="AY6" s="10">
        <f>'[1]Группа 4'!AP19</f>
        <v>5.0212765957446805</v>
      </c>
      <c r="BS6" s="10">
        <f>'[1]Группа 4'!AW19</f>
        <v>11.709937888198759</v>
      </c>
      <c r="CQ6" s="10">
        <f>'[1]Группа 4'!BB19</f>
        <v>5.235294117647059</v>
      </c>
      <c r="DC6" s="10">
        <f>'[1]Группа 4'!BG19</f>
        <v>5.235294117647059</v>
      </c>
      <c r="DS6" s="10">
        <f>'[1]Группа 4'!BL19</f>
        <v>5.235294117647059</v>
      </c>
      <c r="EM6" s="10">
        <f>'[1]Группа 4'!BQ19</f>
        <v>5.051948051948052</v>
      </c>
      <c r="EQ6" s="10"/>
      <c r="EU6" s="10"/>
      <c r="FC6" s="10">
        <f>'[1]Группа 4'!BV19</f>
        <v>49.04500700070006</v>
      </c>
      <c r="FM6" s="10">
        <f>'[1]Группа 4'!CA19</f>
        <v>38.6</v>
      </c>
      <c r="FQ6" s="10">
        <f>'[1]Группа 4'!CF19</f>
        <v>10.25</v>
      </c>
      <c r="FU6" s="10">
        <f>'[1]Группа 4'!CK19</f>
        <v>27.487688846030217</v>
      </c>
      <c r="FY6" s="10">
        <f>'[1]Группа 4'!CP19</f>
        <v>21</v>
      </c>
      <c r="GC6" s="10"/>
      <c r="GG6" s="10">
        <f>'[1]Группа 4'!CU19</f>
        <v>9.4</v>
      </c>
      <c r="GK6" s="10">
        <f>'[1]Группа 4'!CZ19</f>
        <v>11.526785714285715</v>
      </c>
      <c r="GO6" s="10"/>
      <c r="HA6" s="10">
        <f>'[1]Группа 4'!DE19</f>
        <v>14.232142857142858</v>
      </c>
    </row>
    <row r="7" spans="1:213" s="14" customFormat="1" ht="16.5" thickBot="1">
      <c r="A7" s="11"/>
      <c r="B7" s="12">
        <v>5</v>
      </c>
      <c r="K7" s="13">
        <f>'[1]Группа 5'!G16</f>
        <v>29.96813725490196</v>
      </c>
      <c r="O7" s="13">
        <f>'[1]Группа 5'!L16</f>
        <v>6.105263157894737</v>
      </c>
      <c r="S7" s="13">
        <f>'[1]Группа 5'!Q16</f>
        <v>31.762786223723726</v>
      </c>
      <c r="V7" s="13"/>
      <c r="W7" s="13">
        <f>'[1]Группа 5'!V16</f>
        <v>7.2</v>
      </c>
      <c r="AA7" s="13">
        <f>'[1]Группа 5'!AA15</f>
        <v>15.833333333333334</v>
      </c>
      <c r="AI7" s="13">
        <f>'[1]Группа 5'!AF15</f>
        <v>6.37037037037037</v>
      </c>
      <c r="AU7" s="13">
        <f>'[1]Группа 5'!AL16</f>
        <v>6.084615384615384</v>
      </c>
      <c r="BC7" s="13">
        <f>'[1]Группа 5'!AQ16</f>
        <v>6.6</v>
      </c>
      <c r="BG7" s="13">
        <f>'[1]Группа 5'!BA16</f>
        <v>14.976076555023923</v>
      </c>
      <c r="BK7" s="13"/>
      <c r="BO7" s="13">
        <f>'[1]Группа 5'!BF16</f>
        <v>7.565217391304348</v>
      </c>
      <c r="BS7" s="13">
        <f>'[1]Группа 5'!BK16</f>
        <v>18.121951219512194</v>
      </c>
      <c r="BW7" s="13">
        <f>'[1]Группа 5'!BP16</f>
        <v>7.2</v>
      </c>
      <c r="CA7" s="13">
        <f>'[1]Группа 5'!BU16</f>
        <v>6.6</v>
      </c>
      <c r="CE7" s="13">
        <f>'[1]Группа 5'!BZ16</f>
        <v>13.054545454545455</v>
      </c>
      <c r="CM7" s="13">
        <f>'[1]Группа 5'!CE16</f>
        <v>6.142857142857142</v>
      </c>
      <c r="CQ7" s="13">
        <f>'[1]Группа 5'!CS16</f>
        <v>12.024390243902438</v>
      </c>
      <c r="DO7" s="13">
        <f>'[1]Группа 5'!DQ16</f>
        <v>6.024390243902439</v>
      </c>
      <c r="DS7" s="13">
        <f>'[1]Группа 5'!DG16</f>
        <v>12.024390243902438</v>
      </c>
      <c r="DW7" s="13">
        <f>'[1]Группа 5'!DL16</f>
        <v>6</v>
      </c>
      <c r="EE7" s="13">
        <f>'[1]Группа 5'!CX16</f>
        <v>6.024390243902439</v>
      </c>
      <c r="EI7" s="13">
        <f>'[1]Группа 5'!CJ16</f>
        <v>7.933333333333334</v>
      </c>
      <c r="EQ7" s="13">
        <f>'[1]Группа 5'!EF16</f>
        <v>6.512820512820513</v>
      </c>
      <c r="EU7" s="13">
        <f>'[1]Группа 5'!EP16</f>
        <v>12.833333333333332</v>
      </c>
      <c r="EY7" s="13">
        <f>'[1]Группа 5'!EK16</f>
        <v>6.54054054054054</v>
      </c>
      <c r="FC7" s="13">
        <f>'[1]Группа 5'!EU16</f>
        <v>21.195456674473064</v>
      </c>
      <c r="FG7" s="13">
        <f>'[1]Группа 5'!EZ16</f>
        <v>6.466666666666667</v>
      </c>
      <c r="FM7" s="13">
        <f>'[1]Группа 5'!DV16</f>
        <v>51.913611111111116</v>
      </c>
      <c r="FQ7" s="13">
        <f>'[1]Группа 5'!EA16</f>
        <v>13.705970597059707</v>
      </c>
      <c r="FU7" s="13">
        <f>'[1]Группа 5'!FG16</f>
        <v>41.80973205506391</v>
      </c>
      <c r="FY7" s="13">
        <f>'[1]Группа 5'!FL16</f>
        <v>23.883333333333333</v>
      </c>
      <c r="GG7" s="13"/>
      <c r="GK7" s="13">
        <f>'[1]Группа 5'!FV16</f>
        <v>36.662033732985776</v>
      </c>
      <c r="GO7" s="13"/>
      <c r="GS7" s="13">
        <f>'[1]Группа 5'!GF16</f>
        <v>6.113207547169811</v>
      </c>
      <c r="GW7" s="13">
        <f>'[1]Группа 5'!GA16</f>
        <v>19.78333333333333</v>
      </c>
      <c r="HA7" s="13">
        <f>'[1]Группа 5'!GK16</f>
        <v>58.46666666666667</v>
      </c>
      <c r="HE7" s="13"/>
    </row>
    <row r="8" spans="1:216" s="16" customFormat="1" ht="15.75" thickBot="1">
      <c r="A8" s="15" t="s">
        <v>2</v>
      </c>
      <c r="B8" s="16" t="s">
        <v>3</v>
      </c>
      <c r="C8" s="18" t="s">
        <v>237</v>
      </c>
      <c r="D8" s="17" t="s">
        <v>16</v>
      </c>
      <c r="E8" s="17" t="s">
        <v>5</v>
      </c>
      <c r="F8" s="17" t="s">
        <v>38</v>
      </c>
      <c r="G8" s="18" t="s">
        <v>270</v>
      </c>
      <c r="H8" s="17" t="s">
        <v>16</v>
      </c>
      <c r="I8" s="17" t="s">
        <v>5</v>
      </c>
      <c r="J8" s="17" t="s">
        <v>38</v>
      </c>
      <c r="K8" s="18" t="s">
        <v>7</v>
      </c>
      <c r="L8" s="17" t="s">
        <v>4</v>
      </c>
      <c r="M8" s="17" t="s">
        <v>5</v>
      </c>
      <c r="N8" s="19" t="s">
        <v>6</v>
      </c>
      <c r="O8" s="18" t="s">
        <v>255</v>
      </c>
      <c r="P8" s="17" t="s">
        <v>4</v>
      </c>
      <c r="Q8" s="17" t="s">
        <v>5</v>
      </c>
      <c r="R8" s="19" t="s">
        <v>6</v>
      </c>
      <c r="S8" s="18" t="s">
        <v>8</v>
      </c>
      <c r="T8" s="17" t="s">
        <v>4</v>
      </c>
      <c r="U8" s="17" t="s">
        <v>5</v>
      </c>
      <c r="V8" s="19" t="s">
        <v>6</v>
      </c>
      <c r="W8" s="18" t="s">
        <v>9</v>
      </c>
      <c r="X8" s="17" t="s">
        <v>4</v>
      </c>
      <c r="Y8" s="17" t="s">
        <v>5</v>
      </c>
      <c r="Z8" s="17" t="s">
        <v>6</v>
      </c>
      <c r="AA8" s="16" t="s">
        <v>125</v>
      </c>
      <c r="AB8" s="17" t="s">
        <v>16</v>
      </c>
      <c r="AC8" s="17" t="s">
        <v>5</v>
      </c>
      <c r="AD8" s="17" t="s">
        <v>38</v>
      </c>
      <c r="AE8" s="16" t="s">
        <v>10</v>
      </c>
      <c r="AF8" s="17" t="s">
        <v>16</v>
      </c>
      <c r="AG8" s="17" t="s">
        <v>5</v>
      </c>
      <c r="AH8" s="17" t="s">
        <v>38</v>
      </c>
      <c r="AI8" s="21" t="s">
        <v>11</v>
      </c>
      <c r="AJ8" s="17" t="s">
        <v>16</v>
      </c>
      <c r="AK8" s="17" t="s">
        <v>5</v>
      </c>
      <c r="AL8" s="17" t="s">
        <v>38</v>
      </c>
      <c r="AM8" s="16" t="s">
        <v>12</v>
      </c>
      <c r="AN8" s="17" t="s">
        <v>16</v>
      </c>
      <c r="AO8" s="17" t="s">
        <v>5</v>
      </c>
      <c r="AP8" s="17" t="s">
        <v>38</v>
      </c>
      <c r="AQ8" s="21" t="s">
        <v>13</v>
      </c>
      <c r="AR8" s="17" t="s">
        <v>20</v>
      </c>
      <c r="AS8" s="17" t="s">
        <v>5</v>
      </c>
      <c r="AT8" s="17" t="s">
        <v>6</v>
      </c>
      <c r="AU8" s="18" t="s">
        <v>14</v>
      </c>
      <c r="AV8" s="17" t="s">
        <v>16</v>
      </c>
      <c r="AW8" s="17" t="s">
        <v>5</v>
      </c>
      <c r="AX8" s="17" t="s">
        <v>122</v>
      </c>
      <c r="AY8" s="16" t="s">
        <v>126</v>
      </c>
      <c r="AZ8" s="17" t="s">
        <v>16</v>
      </c>
      <c r="BA8" s="17" t="s">
        <v>5</v>
      </c>
      <c r="BB8" s="17" t="s">
        <v>122</v>
      </c>
      <c r="BC8" s="16" t="s">
        <v>15</v>
      </c>
      <c r="BD8" s="20" t="s">
        <v>4</v>
      </c>
      <c r="BE8" s="20" t="s">
        <v>137</v>
      </c>
      <c r="BF8" s="20"/>
      <c r="BG8" s="16" t="s">
        <v>17</v>
      </c>
      <c r="BH8" s="17" t="s">
        <v>16</v>
      </c>
      <c r="BI8" s="17" t="s">
        <v>5</v>
      </c>
      <c r="BJ8" s="17" t="s">
        <v>122</v>
      </c>
      <c r="BK8" s="21" t="s">
        <v>358</v>
      </c>
      <c r="BL8" s="17" t="s">
        <v>16</v>
      </c>
      <c r="BM8" s="17" t="s">
        <v>5</v>
      </c>
      <c r="BN8" s="17" t="s">
        <v>122</v>
      </c>
      <c r="BO8" s="16" t="s">
        <v>18</v>
      </c>
      <c r="BP8" s="17" t="s">
        <v>16</v>
      </c>
      <c r="BQ8" s="17" t="s">
        <v>5</v>
      </c>
      <c r="BR8" s="17" t="s">
        <v>122</v>
      </c>
      <c r="BS8" s="18" t="s">
        <v>19</v>
      </c>
      <c r="BT8" s="17" t="s">
        <v>20</v>
      </c>
      <c r="BU8" s="17" t="s">
        <v>5</v>
      </c>
      <c r="BV8" s="17" t="s">
        <v>6</v>
      </c>
      <c r="BW8" s="21" t="s">
        <v>256</v>
      </c>
      <c r="BX8" s="17" t="s">
        <v>20</v>
      </c>
      <c r="BY8" s="17" t="s">
        <v>5</v>
      </c>
      <c r="BZ8" s="17" t="s">
        <v>6</v>
      </c>
      <c r="CA8" s="16" t="s">
        <v>21</v>
      </c>
      <c r="CB8" s="20" t="s">
        <v>4</v>
      </c>
      <c r="CC8" s="20" t="s">
        <v>137</v>
      </c>
      <c r="CD8" s="20"/>
      <c r="CE8" s="16" t="s">
        <v>22</v>
      </c>
      <c r="CF8" s="20" t="s">
        <v>4</v>
      </c>
      <c r="CG8" s="20" t="s">
        <v>137</v>
      </c>
      <c r="CH8" s="20"/>
      <c r="CI8" s="16" t="s">
        <v>23</v>
      </c>
      <c r="CJ8" s="17" t="s">
        <v>16</v>
      </c>
      <c r="CK8" s="17" t="s">
        <v>5</v>
      </c>
      <c r="CL8" s="17" t="s">
        <v>122</v>
      </c>
      <c r="CM8" s="16" t="s">
        <v>24</v>
      </c>
      <c r="CN8" s="20" t="s">
        <v>4</v>
      </c>
      <c r="CO8" s="20" t="s">
        <v>5</v>
      </c>
      <c r="CP8" s="20" t="s">
        <v>6</v>
      </c>
      <c r="CQ8" s="18" t="s">
        <v>25</v>
      </c>
      <c r="CR8" s="17" t="s">
        <v>20</v>
      </c>
      <c r="CS8" s="17" t="s">
        <v>5</v>
      </c>
      <c r="CT8" s="17" t="s">
        <v>6</v>
      </c>
      <c r="CU8" s="18" t="s">
        <v>238</v>
      </c>
      <c r="CV8" s="17" t="s">
        <v>20</v>
      </c>
      <c r="CW8" s="17" t="s">
        <v>5</v>
      </c>
      <c r="CX8" s="17" t="s">
        <v>6</v>
      </c>
      <c r="CY8" s="18" t="s">
        <v>239</v>
      </c>
      <c r="CZ8" s="17" t="s">
        <v>20</v>
      </c>
      <c r="DA8" s="17" t="s">
        <v>5</v>
      </c>
      <c r="DB8" s="17" t="s">
        <v>6</v>
      </c>
      <c r="DC8" s="18" t="s">
        <v>211</v>
      </c>
      <c r="DD8" s="17" t="s">
        <v>20</v>
      </c>
      <c r="DE8" s="17" t="s">
        <v>5</v>
      </c>
      <c r="DF8" s="17" t="s">
        <v>6</v>
      </c>
      <c r="DG8" s="18" t="s">
        <v>138</v>
      </c>
      <c r="DH8" s="17" t="s">
        <v>20</v>
      </c>
      <c r="DI8" s="17" t="s">
        <v>5</v>
      </c>
      <c r="DJ8" s="17" t="s">
        <v>6</v>
      </c>
      <c r="DK8" s="18" t="s">
        <v>139</v>
      </c>
      <c r="DL8" s="17" t="s">
        <v>20</v>
      </c>
      <c r="DM8" s="17" t="s">
        <v>5</v>
      </c>
      <c r="DN8" s="17" t="s">
        <v>6</v>
      </c>
      <c r="DO8" s="18" t="s">
        <v>140</v>
      </c>
      <c r="DP8" s="17" t="s">
        <v>20</v>
      </c>
      <c r="DQ8" s="17" t="s">
        <v>5</v>
      </c>
      <c r="DR8" s="17" t="s">
        <v>6</v>
      </c>
      <c r="DS8" s="18" t="s">
        <v>181</v>
      </c>
      <c r="DT8" s="17" t="s">
        <v>20</v>
      </c>
      <c r="DU8" s="17" t="s">
        <v>5</v>
      </c>
      <c r="DV8" s="17" t="s">
        <v>6</v>
      </c>
      <c r="DW8" s="18" t="s">
        <v>342</v>
      </c>
      <c r="DX8" s="17" t="s">
        <v>20</v>
      </c>
      <c r="DY8" s="17" t="s">
        <v>5</v>
      </c>
      <c r="DZ8" s="17" t="s">
        <v>6</v>
      </c>
      <c r="EA8" s="18" t="s">
        <v>182</v>
      </c>
      <c r="EB8" s="17" t="s">
        <v>20</v>
      </c>
      <c r="EC8" s="17" t="s">
        <v>5</v>
      </c>
      <c r="ED8" s="17" t="s">
        <v>6</v>
      </c>
      <c r="EE8" s="18" t="s">
        <v>183</v>
      </c>
      <c r="EF8" s="17" t="s">
        <v>20</v>
      </c>
      <c r="EG8" s="17" t="s">
        <v>5</v>
      </c>
      <c r="EH8" s="17" t="s">
        <v>6</v>
      </c>
      <c r="EI8" s="16" t="s">
        <v>123</v>
      </c>
      <c r="EJ8" s="17" t="s">
        <v>16</v>
      </c>
      <c r="EK8" s="17" t="s">
        <v>5</v>
      </c>
      <c r="EL8" s="17" t="s">
        <v>122</v>
      </c>
      <c r="EM8" s="16" t="s">
        <v>145</v>
      </c>
      <c r="EN8" s="17" t="s">
        <v>16</v>
      </c>
      <c r="EO8" s="17" t="s">
        <v>5</v>
      </c>
      <c r="EP8" s="17" t="s">
        <v>122</v>
      </c>
      <c r="EQ8" s="18" t="s">
        <v>26</v>
      </c>
      <c r="ER8" s="20" t="s">
        <v>4</v>
      </c>
      <c r="ES8" s="20" t="s">
        <v>5</v>
      </c>
      <c r="ET8" s="20" t="s">
        <v>6</v>
      </c>
      <c r="EU8" s="18" t="s">
        <v>27</v>
      </c>
      <c r="EV8" s="20" t="s">
        <v>4</v>
      </c>
      <c r="EW8" s="20" t="s">
        <v>5</v>
      </c>
      <c r="EX8" s="20" t="s">
        <v>6</v>
      </c>
      <c r="EY8" s="18" t="s">
        <v>28</v>
      </c>
      <c r="EZ8" s="20" t="s">
        <v>4</v>
      </c>
      <c r="FA8" s="20" t="s">
        <v>5</v>
      </c>
      <c r="FB8" s="20" t="s">
        <v>6</v>
      </c>
      <c r="FC8" s="18" t="s">
        <v>29</v>
      </c>
      <c r="FD8" s="20" t="s">
        <v>4</v>
      </c>
      <c r="FE8" s="20" t="s">
        <v>5</v>
      </c>
      <c r="FF8" s="20" t="s">
        <v>6</v>
      </c>
      <c r="FG8" s="21" t="s">
        <v>257</v>
      </c>
      <c r="FH8" s="16" t="s">
        <v>4</v>
      </c>
      <c r="FI8" s="16" t="s">
        <v>5</v>
      </c>
      <c r="FJ8" s="16" t="s">
        <v>6</v>
      </c>
      <c r="FK8" s="18" t="s">
        <v>30</v>
      </c>
      <c r="FL8" s="16" t="s">
        <v>16</v>
      </c>
      <c r="FM8" s="18" t="s">
        <v>31</v>
      </c>
      <c r="FN8" s="16" t="s">
        <v>4</v>
      </c>
      <c r="FO8" s="16" t="s">
        <v>5</v>
      </c>
      <c r="FP8" s="16" t="s">
        <v>6</v>
      </c>
      <c r="FQ8" s="18" t="s">
        <v>32</v>
      </c>
      <c r="FR8" s="16" t="s">
        <v>4</v>
      </c>
      <c r="FS8" s="16" t="s">
        <v>5</v>
      </c>
      <c r="FT8" s="16" t="s">
        <v>6</v>
      </c>
      <c r="FU8" s="18" t="s">
        <v>33</v>
      </c>
      <c r="FV8" s="17" t="s">
        <v>4</v>
      </c>
      <c r="FW8" s="17" t="s">
        <v>5</v>
      </c>
      <c r="FX8" s="17" t="s">
        <v>6</v>
      </c>
      <c r="FY8" s="18" t="s">
        <v>34</v>
      </c>
      <c r="FZ8" s="60" t="s">
        <v>4</v>
      </c>
      <c r="GA8" s="60" t="s">
        <v>5</v>
      </c>
      <c r="GB8" s="60" t="s">
        <v>6</v>
      </c>
      <c r="GC8" s="16" t="s">
        <v>127</v>
      </c>
      <c r="GD8" s="60" t="s">
        <v>16</v>
      </c>
      <c r="GE8" s="60" t="s">
        <v>5</v>
      </c>
      <c r="GF8" s="60" t="s">
        <v>38</v>
      </c>
      <c r="GG8" s="18" t="s">
        <v>35</v>
      </c>
      <c r="GH8" s="60" t="s">
        <v>4</v>
      </c>
      <c r="GI8" s="60" t="s">
        <v>5</v>
      </c>
      <c r="GJ8" s="60" t="s">
        <v>6</v>
      </c>
      <c r="GK8" s="18" t="s">
        <v>36</v>
      </c>
      <c r="GL8" s="60" t="s">
        <v>4</v>
      </c>
      <c r="GM8" s="60" t="s">
        <v>5</v>
      </c>
      <c r="GN8" s="60" t="s">
        <v>6</v>
      </c>
      <c r="GO8" s="16" t="s">
        <v>128</v>
      </c>
      <c r="GP8" s="60" t="s">
        <v>16</v>
      </c>
      <c r="GQ8" s="60" t="s">
        <v>5</v>
      </c>
      <c r="GR8" s="60" t="s">
        <v>38</v>
      </c>
      <c r="GS8" s="21" t="s">
        <v>258</v>
      </c>
      <c r="GT8" s="20" t="s">
        <v>16</v>
      </c>
      <c r="GU8" s="20" t="s">
        <v>5</v>
      </c>
      <c r="GV8" s="20" t="s">
        <v>38</v>
      </c>
      <c r="GW8" s="18" t="s">
        <v>37</v>
      </c>
      <c r="GX8" s="20" t="s">
        <v>16</v>
      </c>
      <c r="GY8" s="20" t="s">
        <v>5</v>
      </c>
      <c r="GZ8" s="20" t="s">
        <v>38</v>
      </c>
      <c r="HA8" s="18" t="s">
        <v>39</v>
      </c>
      <c r="HB8" s="17" t="s">
        <v>4</v>
      </c>
      <c r="HC8" s="17" t="s">
        <v>5</v>
      </c>
      <c r="HD8" s="17" t="s">
        <v>6</v>
      </c>
      <c r="HE8" s="21" t="s">
        <v>347</v>
      </c>
      <c r="HF8" s="17" t="s">
        <v>20</v>
      </c>
      <c r="HG8" s="17" t="s">
        <v>5</v>
      </c>
      <c r="HH8" s="17" t="s">
        <v>6</v>
      </c>
    </row>
    <row r="9" spans="1:213" ht="15.75">
      <c r="A9" s="22" t="s">
        <v>40</v>
      </c>
      <c r="B9" s="23">
        <f>COUNTA(B10:B332)</f>
        <v>156</v>
      </c>
      <c r="K9" s="23">
        <f>COUNTA(K11:K332)</f>
        <v>6</v>
      </c>
      <c r="O9" s="23">
        <f>COUNTA(O11:O332)</f>
        <v>2</v>
      </c>
      <c r="S9" s="23">
        <f>COUNTA(S11:S332)</f>
        <v>31</v>
      </c>
      <c r="W9" s="23">
        <f>COUNTA(W11:W332)</f>
        <v>45</v>
      </c>
      <c r="AE9" s="23">
        <f>COUNTA(AE11:AE332)</f>
        <v>2</v>
      </c>
      <c r="AQ9" s="23">
        <f>COUNTA(AQ11:AQ332)</f>
        <v>1</v>
      </c>
      <c r="AU9" s="23">
        <f>COUNTA(AU11:AU332)</f>
        <v>2</v>
      </c>
      <c r="AV9" s="23"/>
      <c r="AW9" s="23"/>
      <c r="AY9" s="23">
        <f>COUNTA(AY11:AY332)</f>
        <v>2</v>
      </c>
      <c r="BC9" s="23">
        <f>COUNTA(BC11:BC332)</f>
        <v>1</v>
      </c>
      <c r="BG9" s="23">
        <f>COUNTA(BG11:BG332)</f>
        <v>5</v>
      </c>
      <c r="BH9" s="23"/>
      <c r="BI9" s="23"/>
      <c r="BK9" s="23">
        <f>COUNTA(BK11:BK332)</f>
        <v>1</v>
      </c>
      <c r="BL9" s="23"/>
      <c r="BM9" s="23"/>
      <c r="BO9" s="23">
        <f>COUNTA(BO11:BO332)</f>
        <v>1</v>
      </c>
      <c r="BP9" s="23"/>
      <c r="BQ9" s="23"/>
      <c r="BS9" s="23">
        <f>COUNTA(BS11:BS332)</f>
        <v>19</v>
      </c>
      <c r="BW9" s="23">
        <f>COUNTA(BW11:BW332)</f>
        <v>1</v>
      </c>
      <c r="CA9" s="23">
        <f>COUNTA(CA11:CA332)</f>
        <v>2</v>
      </c>
      <c r="CE9" s="23">
        <f>COUNTA(CE11:CE332)</f>
        <v>4</v>
      </c>
      <c r="CI9" s="23">
        <f>COUNTA(CI11:CI332)</f>
        <v>1</v>
      </c>
      <c r="CQ9" s="23">
        <f>COUNTA(CQ11:CQ332)</f>
        <v>9</v>
      </c>
      <c r="CU9" s="23">
        <f>COUNTA(CU11:CU332)</f>
        <v>2</v>
      </c>
      <c r="CY9" s="23">
        <f>COUNTA(CY11:CY332)</f>
        <v>1</v>
      </c>
      <c r="DC9" s="23">
        <f>COUNTA(DC11:DC332)</f>
        <v>1</v>
      </c>
      <c r="DG9" s="23">
        <f>COUNTA(DG11:DG332)</f>
        <v>1</v>
      </c>
      <c r="DK9" s="23">
        <f>COUNTA(DK11:DK332)</f>
        <v>2</v>
      </c>
      <c r="DO9" s="23">
        <f>COUNTA(DO11:DO332)</f>
        <v>2</v>
      </c>
      <c r="DS9" s="23">
        <f>COUNTA(DS11:DS332)</f>
        <v>8</v>
      </c>
      <c r="DW9" s="23">
        <f>COUNTA(DW11:DW332)</f>
        <v>1</v>
      </c>
      <c r="EA9" s="23">
        <f>COUNTA(EA11:EA332)</f>
        <v>1</v>
      </c>
      <c r="EE9" s="23">
        <f>COUNTA(EE11:EE332)</f>
        <v>7</v>
      </c>
      <c r="EI9" s="23">
        <f>COUNTA(EI11:EI332)</f>
        <v>2</v>
      </c>
      <c r="EM9" s="23">
        <f>COUNTA(EM11:EM332)</f>
        <v>7</v>
      </c>
      <c r="EQ9" s="23">
        <f>COUNTA(EQ11:EQ332)</f>
        <v>1</v>
      </c>
      <c r="ER9" s="23"/>
      <c r="ES9" s="23"/>
      <c r="EU9" s="23">
        <f>COUNTA(EU11:EU332)</f>
        <v>2</v>
      </c>
      <c r="EV9" s="23"/>
      <c r="EW9" s="23"/>
      <c r="EY9" s="23">
        <f>COUNTA(EY11:EY332)</f>
        <v>1</v>
      </c>
      <c r="EZ9" s="23"/>
      <c r="FA9" s="23"/>
      <c r="FC9" s="23">
        <f>COUNTA(FC11:FC332)</f>
        <v>45</v>
      </c>
      <c r="FD9" s="23"/>
      <c r="FE9" s="23"/>
      <c r="FG9" s="23">
        <f>COUNTA(FG11:FG332)</f>
        <v>1</v>
      </c>
      <c r="FM9" s="23">
        <f>COUNTA(FM11:FM332)</f>
        <v>29</v>
      </c>
      <c r="FQ9" s="23">
        <f>COUNTA(FQ11:FQ332)</f>
        <v>11</v>
      </c>
      <c r="FU9" s="23">
        <f>COUNTA(FU11:FU332)</f>
        <v>35</v>
      </c>
      <c r="FY9" s="23">
        <f>COUNTA(FY11:FY332)</f>
        <v>21</v>
      </c>
      <c r="FZ9" s="23"/>
      <c r="GA9" s="23"/>
      <c r="GC9" s="23">
        <f>COUNTA(GC11:GC332)</f>
        <v>1</v>
      </c>
      <c r="GG9" s="23">
        <f>COUNTA(GG11:GG332)</f>
        <v>3</v>
      </c>
      <c r="GH9" s="23"/>
      <c r="GI9" s="23"/>
      <c r="GK9" s="23">
        <f>COUNTA(GK11:GK332)</f>
        <v>9</v>
      </c>
      <c r="GL9" s="23"/>
      <c r="GM9" s="23"/>
      <c r="GS9" s="23">
        <f>COUNTA(GS11:GS332)</f>
        <v>1</v>
      </c>
      <c r="GW9" s="23">
        <f>COUNTA(GW11:GW332)</f>
        <v>4</v>
      </c>
      <c r="HA9" s="23">
        <f>COUNTA(HA11:HA332)</f>
        <v>24</v>
      </c>
      <c r="HE9" s="23">
        <f>COUNTA(HE11:HE332)</f>
        <v>2</v>
      </c>
    </row>
    <row r="10" spans="1:213" ht="15.75">
      <c r="A10" s="75">
        <v>1</v>
      </c>
      <c r="B10" s="61" t="s">
        <v>290</v>
      </c>
      <c r="K10" s="23"/>
      <c r="O10" s="23"/>
      <c r="S10" s="23"/>
      <c r="W10" t="s">
        <v>48</v>
      </c>
      <c r="X10">
        <v>13</v>
      </c>
      <c r="Y10">
        <v>16</v>
      </c>
      <c r="Z10" s="24">
        <f>'[1]Группа 1'!G24</f>
        <v>2.230769230769231</v>
      </c>
      <c r="AE10" s="23"/>
      <c r="AQ10" s="23"/>
      <c r="AU10" s="23"/>
      <c r="AV10" s="23"/>
      <c r="AW10" s="23"/>
      <c r="AY10" s="23"/>
      <c r="BC10" s="23"/>
      <c r="BG10" s="23"/>
      <c r="BH10" s="23"/>
      <c r="BI10" s="23"/>
      <c r="BK10" s="23"/>
      <c r="BL10" s="23"/>
      <c r="BM10" s="23"/>
      <c r="BO10" s="23"/>
      <c r="BP10" s="23"/>
      <c r="BQ10" s="23"/>
      <c r="BS10" s="23"/>
      <c r="BW10" s="23"/>
      <c r="CA10" s="23"/>
      <c r="CE10" s="23"/>
      <c r="CI10" s="23"/>
      <c r="CQ10" s="23"/>
      <c r="CU10" s="23"/>
      <c r="CY10" s="23"/>
      <c r="DC10" s="23"/>
      <c r="DG10" s="23"/>
      <c r="DK10" s="23"/>
      <c r="DO10" s="23"/>
      <c r="DS10" s="23"/>
      <c r="DW10" s="23"/>
      <c r="EA10" s="23"/>
      <c r="EE10" s="23"/>
      <c r="EI10" s="23"/>
      <c r="EM10" s="23"/>
      <c r="EQ10" s="23"/>
      <c r="ER10" s="23"/>
      <c r="ES10" s="23"/>
      <c r="EU10" s="23"/>
      <c r="EV10" s="23"/>
      <c r="EW10" s="23"/>
      <c r="EY10" s="23"/>
      <c r="EZ10" s="23"/>
      <c r="FA10" s="23"/>
      <c r="FC10" s="23"/>
      <c r="FD10" s="23"/>
      <c r="FE10" s="23"/>
      <c r="FG10" s="23"/>
      <c r="FM10" s="23"/>
      <c r="FQ10" s="23"/>
      <c r="FU10" s="23"/>
      <c r="FY10" s="23"/>
      <c r="FZ10" s="23"/>
      <c r="GA10" s="23"/>
      <c r="GC10" s="23"/>
      <c r="GG10" s="23"/>
      <c r="GH10" s="23"/>
      <c r="GI10" s="23"/>
      <c r="GK10" s="23"/>
      <c r="GL10" s="23"/>
      <c r="GM10" s="23"/>
      <c r="GS10" s="23"/>
      <c r="GW10" s="23"/>
      <c r="HA10" s="23"/>
      <c r="HE10" s="23"/>
    </row>
    <row r="11" spans="1:212" ht="15.75">
      <c r="A11" s="25">
        <v>2</v>
      </c>
      <c r="B11" s="26" t="s">
        <v>45</v>
      </c>
      <c r="C11" s="32"/>
      <c r="D11" s="32"/>
      <c r="E11" s="32"/>
      <c r="F11" s="32"/>
      <c r="G11" s="32"/>
      <c r="H11" s="32"/>
      <c r="I11" s="32"/>
      <c r="J11" s="32"/>
      <c r="W11" s="32"/>
      <c r="X11" s="32"/>
      <c r="Y11" s="32"/>
      <c r="Z11" s="32"/>
      <c r="AA11" s="32"/>
      <c r="AB11" s="32"/>
      <c r="AC11" s="32"/>
      <c r="AD11" s="32"/>
      <c r="AI11" s="32"/>
      <c r="AJ11" s="32"/>
      <c r="AK11" s="32"/>
      <c r="AL11" s="32"/>
      <c r="AM11" s="32"/>
      <c r="AN11" s="32"/>
      <c r="AO11" s="32"/>
      <c r="AP11" s="32"/>
      <c r="FU11" t="s">
        <v>46</v>
      </c>
      <c r="FV11">
        <v>12</v>
      </c>
      <c r="FW11">
        <v>46</v>
      </c>
      <c r="FX11" s="24">
        <f>'[1]Группа 2'!CX4</f>
        <v>5.833333333333334</v>
      </c>
      <c r="GF11" s="24"/>
      <c r="HA11" t="s">
        <v>46</v>
      </c>
      <c r="HB11">
        <v>21</v>
      </c>
      <c r="HC11">
        <v>46</v>
      </c>
      <c r="HD11" s="24">
        <f>'[1]Группа 2'!DH4</f>
        <v>4.190476190476191</v>
      </c>
    </row>
    <row r="12" spans="1:212" ht="15.75">
      <c r="A12" s="25">
        <v>1</v>
      </c>
      <c r="B12" s="26" t="s">
        <v>407</v>
      </c>
      <c r="C12" s="32"/>
      <c r="D12" s="32"/>
      <c r="E12" s="32"/>
      <c r="F12" s="32"/>
      <c r="G12" s="32"/>
      <c r="H12" s="32"/>
      <c r="I12" s="32"/>
      <c r="J12" s="32"/>
      <c r="W12" s="32"/>
      <c r="X12" s="32"/>
      <c r="Y12" s="32"/>
      <c r="Z12" s="32"/>
      <c r="AA12" s="32"/>
      <c r="AB12" s="32"/>
      <c r="AC12" s="32"/>
      <c r="AD12" s="32"/>
      <c r="AI12" s="32"/>
      <c r="AJ12" s="32"/>
      <c r="AK12" s="32"/>
      <c r="AL12" s="32"/>
      <c r="AM12" s="32"/>
      <c r="AN12" s="32"/>
      <c r="AO12" s="32"/>
      <c r="AP12" s="32"/>
      <c r="FX12" s="24"/>
      <c r="GF12" s="24"/>
      <c r="HA12" t="s">
        <v>46</v>
      </c>
      <c r="HB12">
        <v>23</v>
      </c>
      <c r="HC12">
        <v>52</v>
      </c>
      <c r="HD12" s="24">
        <f>'[1]Группа 1'!AK3</f>
        <v>3.260869565217391</v>
      </c>
    </row>
    <row r="13" spans="1:212" ht="15.75">
      <c r="A13" s="25">
        <v>3</v>
      </c>
      <c r="B13" s="26" t="s">
        <v>164</v>
      </c>
      <c r="C13" s="32"/>
      <c r="D13" s="32"/>
      <c r="E13" s="32"/>
      <c r="F13" s="32"/>
      <c r="G13" s="32"/>
      <c r="H13" s="32"/>
      <c r="I13" s="32"/>
      <c r="J13" s="32"/>
      <c r="S13" t="s">
        <v>165</v>
      </c>
      <c r="T13">
        <v>91</v>
      </c>
      <c r="U13">
        <v>111</v>
      </c>
      <c r="V13" s="24">
        <f>'[1]Группа 3'!AA33</f>
        <v>4.21978021978022</v>
      </c>
      <c r="W13" s="32"/>
      <c r="X13" s="32"/>
      <c r="Y13" s="32"/>
      <c r="Z13" s="32"/>
      <c r="AA13" s="32"/>
      <c r="AB13" s="32"/>
      <c r="AC13" s="32"/>
      <c r="AD13" s="32"/>
      <c r="AI13" s="32"/>
      <c r="AJ13" s="32"/>
      <c r="AK13" s="32"/>
      <c r="AL13" s="32"/>
      <c r="AM13" s="32"/>
      <c r="AN13" s="32"/>
      <c r="AO13" s="32"/>
      <c r="AP13" s="32"/>
      <c r="ET13" s="24"/>
      <c r="EX13" s="24"/>
      <c r="FC13" t="s">
        <v>166</v>
      </c>
      <c r="FD13">
        <v>6</v>
      </c>
      <c r="FE13">
        <v>6</v>
      </c>
      <c r="FF13" s="24">
        <f>'[1]Группа 3'!CX33</f>
        <v>4</v>
      </c>
      <c r="FX13" s="24"/>
      <c r="GF13" s="24"/>
      <c r="GV13" s="24"/>
      <c r="GW13" t="s">
        <v>165</v>
      </c>
      <c r="GX13">
        <v>16</v>
      </c>
      <c r="GY13">
        <v>111</v>
      </c>
      <c r="GZ13" s="24">
        <f>'[1]Группа 3'!EQ33</f>
        <v>9.9375</v>
      </c>
      <c r="HD13" s="24"/>
    </row>
    <row r="14" spans="1:212" ht="15.75">
      <c r="A14" s="25">
        <v>3</v>
      </c>
      <c r="B14" s="26" t="s">
        <v>167</v>
      </c>
      <c r="C14" s="32"/>
      <c r="D14" s="32"/>
      <c r="E14" s="32"/>
      <c r="F14" s="32"/>
      <c r="G14" s="32"/>
      <c r="H14" s="32"/>
      <c r="I14" s="32"/>
      <c r="J14" s="32"/>
      <c r="S14" t="s">
        <v>165</v>
      </c>
      <c r="T14">
        <v>24</v>
      </c>
      <c r="U14">
        <v>37</v>
      </c>
      <c r="V14" s="24">
        <f>'[1]Группа 3'!AA34</f>
        <v>4.541666666666667</v>
      </c>
      <c r="W14" s="32"/>
      <c r="X14" s="32"/>
      <c r="Y14" s="32"/>
      <c r="Z14" s="32"/>
      <c r="AA14" s="32"/>
      <c r="AB14" s="32"/>
      <c r="AC14" s="32"/>
      <c r="AD14" s="32"/>
      <c r="AI14" s="32"/>
      <c r="AJ14" s="32"/>
      <c r="AK14" s="32"/>
      <c r="AL14" s="32"/>
      <c r="AM14" s="32"/>
      <c r="AN14" s="32"/>
      <c r="AO14" s="32"/>
      <c r="AP14" s="32"/>
      <c r="FX14" s="24"/>
      <c r="GF14" s="24"/>
      <c r="HD14" s="24"/>
    </row>
    <row r="15" spans="1:162" ht="15.75">
      <c r="A15" s="25">
        <v>2</v>
      </c>
      <c r="B15" s="26" t="s">
        <v>348</v>
      </c>
      <c r="ET15" s="24"/>
      <c r="EX15" s="24"/>
      <c r="FC15" t="s">
        <v>68</v>
      </c>
      <c r="FD15">
        <v>7</v>
      </c>
      <c r="FE15">
        <v>15</v>
      </c>
      <c r="FF15" s="24">
        <f>'[1]Группа 2'!CI6</f>
        <v>4.142857142857142</v>
      </c>
    </row>
    <row r="16" spans="1:162" ht="15.75">
      <c r="A16" s="25">
        <v>3</v>
      </c>
      <c r="B16" s="26" t="s">
        <v>349</v>
      </c>
      <c r="ET16" s="24"/>
      <c r="EX16" s="24"/>
      <c r="FC16" t="s">
        <v>44</v>
      </c>
      <c r="FD16">
        <v>6</v>
      </c>
      <c r="FE16">
        <v>11</v>
      </c>
      <c r="FF16" s="24">
        <f>'[1]Группа 3'!CX6</f>
        <v>4.833333333333333</v>
      </c>
    </row>
    <row r="17" spans="1:188" ht="15.75">
      <c r="A17" s="25">
        <v>2</v>
      </c>
      <c r="B17" s="26" t="s">
        <v>100</v>
      </c>
      <c r="ET17" s="24"/>
      <c r="EX17" s="24"/>
      <c r="FF17" s="24"/>
      <c r="FU17" t="s">
        <v>101</v>
      </c>
      <c r="FV17">
        <v>18</v>
      </c>
      <c r="FW17">
        <v>35</v>
      </c>
      <c r="FX17" s="24">
        <f>'[1]Группа 2'!CX5</f>
        <v>3.9444444444444446</v>
      </c>
      <c r="GF17" s="24"/>
    </row>
    <row r="18" spans="1:188" ht="15.75">
      <c r="A18" s="25">
        <v>4</v>
      </c>
      <c r="B18" s="26" t="s">
        <v>259</v>
      </c>
      <c r="ET18" s="24"/>
      <c r="EX18" s="24"/>
      <c r="FC18" t="s">
        <v>208</v>
      </c>
      <c r="FD18">
        <v>15</v>
      </c>
      <c r="FE18">
        <v>25</v>
      </c>
      <c r="FF18" s="24">
        <f>'[1]Группа 4'!BV13</f>
        <v>5.666666666666667</v>
      </c>
      <c r="FJ18" s="24"/>
      <c r="FM18" t="s">
        <v>260</v>
      </c>
      <c r="FN18">
        <v>24</v>
      </c>
      <c r="FO18">
        <v>24</v>
      </c>
      <c r="FP18" s="24">
        <f>'[1]Группа 4'!CA13</f>
        <v>5</v>
      </c>
      <c r="FQ18" t="s">
        <v>208</v>
      </c>
      <c r="FR18">
        <v>20</v>
      </c>
      <c r="FS18">
        <v>25</v>
      </c>
      <c r="FT18" s="24">
        <f>'[1]Группа 4'!CF13</f>
        <v>5.25</v>
      </c>
      <c r="FU18" t="s">
        <v>177</v>
      </c>
      <c r="FV18">
        <v>60</v>
      </c>
      <c r="FW18">
        <v>68</v>
      </c>
      <c r="FX18" s="24">
        <f>'[1]Группа 4'!CK13</f>
        <v>5.133333333333333</v>
      </c>
      <c r="FY18" t="s">
        <v>260</v>
      </c>
      <c r="FZ18">
        <v>8</v>
      </c>
      <c r="GA18">
        <v>24</v>
      </c>
      <c r="GB18" s="24">
        <f>'[1]Группа 4'!CP13</f>
        <v>7</v>
      </c>
      <c r="GF18" s="24"/>
    </row>
    <row r="19" spans="1:212" ht="15.75">
      <c r="A19" s="25">
        <v>3</v>
      </c>
      <c r="B19" s="26" t="s">
        <v>271</v>
      </c>
      <c r="ET19" s="24"/>
      <c r="EX19" s="24"/>
      <c r="FF19" s="24"/>
      <c r="FJ19" s="24"/>
      <c r="FP19" s="24"/>
      <c r="FQ19" t="s">
        <v>272</v>
      </c>
      <c r="FR19">
        <v>11</v>
      </c>
      <c r="FS19">
        <v>16</v>
      </c>
      <c r="FT19" s="24">
        <f>'[1]Группа 3'!DH41</f>
        <v>4.454545454545455</v>
      </c>
      <c r="FX19" s="24"/>
      <c r="FY19" s="40" t="s">
        <v>272</v>
      </c>
      <c r="FZ19" s="40">
        <v>2</v>
      </c>
      <c r="GA19" s="40">
        <v>16</v>
      </c>
      <c r="GB19" s="28">
        <f>'[1]Группа 3'!DR41</f>
        <v>12.6</v>
      </c>
      <c r="GF19" s="24"/>
      <c r="GH19" s="35"/>
      <c r="GI19" s="35"/>
      <c r="GJ19" s="31"/>
      <c r="GK19" t="s">
        <v>273</v>
      </c>
      <c r="GL19" s="35">
        <v>15</v>
      </c>
      <c r="GM19" s="35">
        <v>33</v>
      </c>
      <c r="GN19" s="31">
        <f>'[1]Группа 3'!EG41</f>
        <v>5.2</v>
      </c>
      <c r="HA19" s="40" t="s">
        <v>274</v>
      </c>
      <c r="HB19" s="40">
        <v>2</v>
      </c>
      <c r="HC19" s="40">
        <v>16</v>
      </c>
      <c r="HD19" s="28">
        <f>'[1]Группа 3'!EV41</f>
        <v>12.6</v>
      </c>
    </row>
    <row r="20" spans="1:212" ht="15.75">
      <c r="A20" s="25">
        <v>3</v>
      </c>
      <c r="B20" s="26" t="s">
        <v>377</v>
      </c>
      <c r="ET20" s="24"/>
      <c r="EX20" s="24"/>
      <c r="FC20" t="s">
        <v>378</v>
      </c>
      <c r="FD20">
        <v>34</v>
      </c>
      <c r="FE20">
        <v>43</v>
      </c>
      <c r="FF20" s="24">
        <f>'[1]Группа 3'!CX50</f>
        <v>4.264705882352941</v>
      </c>
      <c r="FJ20" s="24"/>
      <c r="FP20" s="24"/>
      <c r="FT20" s="24"/>
      <c r="FX20" s="24"/>
      <c r="FY20" s="40"/>
      <c r="FZ20" s="40"/>
      <c r="GA20" s="40"/>
      <c r="GB20" s="28"/>
      <c r="GF20" s="24"/>
      <c r="GH20" s="35"/>
      <c r="GI20" s="35"/>
      <c r="GJ20" s="31"/>
      <c r="GL20" s="35"/>
      <c r="GM20" s="35"/>
      <c r="GN20" s="31"/>
      <c r="HA20" t="s">
        <v>379</v>
      </c>
      <c r="HB20">
        <v>5</v>
      </c>
      <c r="HC20">
        <v>7</v>
      </c>
      <c r="HD20" s="24">
        <f>'[1]Группа 3'!EV50</f>
        <v>4.4</v>
      </c>
    </row>
    <row r="21" spans="1:210" ht="15.75">
      <c r="A21" s="25">
        <v>3</v>
      </c>
      <c r="B21" s="26" t="s">
        <v>58</v>
      </c>
      <c r="S21" s="33" t="s">
        <v>59</v>
      </c>
      <c r="T21" s="34">
        <v>14</v>
      </c>
      <c r="U21" s="34">
        <v>19</v>
      </c>
      <c r="V21" s="24">
        <f>'[1]Группа 3'!AA5</f>
        <v>4.357142857142858</v>
      </c>
      <c r="EQ21" s="32"/>
      <c r="ER21" s="32"/>
      <c r="ES21" s="32"/>
      <c r="ET21" s="32"/>
      <c r="EU21" s="32"/>
      <c r="EV21" s="32"/>
      <c r="EW21" s="32"/>
      <c r="EX21" s="32"/>
      <c r="FC21" s="32"/>
      <c r="FD21" s="32"/>
      <c r="FE21" s="32"/>
      <c r="FF21" s="32"/>
      <c r="FJ21" s="24"/>
      <c r="FM21" t="s">
        <v>60</v>
      </c>
      <c r="FN21">
        <v>22</v>
      </c>
      <c r="FO21">
        <v>22</v>
      </c>
      <c r="FP21" s="24">
        <f>'[1]Группа 3'!DC5</f>
        <v>4</v>
      </c>
      <c r="FT21" s="24"/>
      <c r="HA21" s="32"/>
      <c r="HB21" s="32"/>
    </row>
    <row r="22" spans="1:188" ht="15.75">
      <c r="A22" s="25">
        <v>1</v>
      </c>
      <c r="B22" s="26" t="s">
        <v>47</v>
      </c>
      <c r="FU22" t="s">
        <v>48</v>
      </c>
      <c r="FV22">
        <v>408</v>
      </c>
      <c r="FW22">
        <v>964</v>
      </c>
      <c r="FX22" s="24">
        <f>'[1]Группа 1'!AF4</f>
        <v>3.3627450980392157</v>
      </c>
      <c r="GF22" s="24"/>
    </row>
    <row r="23" spans="1:188" ht="15.75">
      <c r="A23" s="25">
        <v>3</v>
      </c>
      <c r="B23" s="26" t="s">
        <v>231</v>
      </c>
      <c r="S23" s="33" t="s">
        <v>232</v>
      </c>
      <c r="T23" s="34">
        <v>107</v>
      </c>
      <c r="U23" s="34">
        <v>139</v>
      </c>
      <c r="V23" s="24">
        <f>'[1]Группа 4'!V6</f>
        <v>5.299065420560748</v>
      </c>
      <c r="ET23" s="24"/>
      <c r="EX23" s="24"/>
      <c r="FC23" t="s">
        <v>233</v>
      </c>
      <c r="FD23">
        <v>10</v>
      </c>
      <c r="FE23">
        <v>26</v>
      </c>
      <c r="FF23" s="24">
        <f>'[1]Группа 4'!BV6</f>
        <v>6.6</v>
      </c>
      <c r="FX23" s="24"/>
      <c r="GF23" s="24"/>
    </row>
    <row r="24" spans="1:188" ht="15.75">
      <c r="A24" s="25">
        <v>3</v>
      </c>
      <c r="B24" s="26" t="s">
        <v>234</v>
      </c>
      <c r="C24" t="s">
        <v>235</v>
      </c>
      <c r="D24" s="37">
        <v>54</v>
      </c>
      <c r="E24" s="37">
        <v>98</v>
      </c>
      <c r="F24" s="38">
        <f>'[1]Группа 3'!L9</f>
        <v>4.777777777777778</v>
      </c>
      <c r="H24" s="37"/>
      <c r="I24" s="37"/>
      <c r="J24" s="38"/>
      <c r="S24" s="33"/>
      <c r="T24" s="34"/>
      <c r="U24" s="34"/>
      <c r="AJ24" s="37"/>
      <c r="AK24" s="37"/>
      <c r="AL24" s="38"/>
      <c r="BG24" s="35" t="s">
        <v>236</v>
      </c>
      <c r="BH24" s="35">
        <v>70</v>
      </c>
      <c r="BI24" s="35">
        <v>290</v>
      </c>
      <c r="BJ24" s="31">
        <f>'[1]Группа 3'!AZ9</f>
        <v>7.142857142857143</v>
      </c>
      <c r="BO24" s="35"/>
      <c r="BP24" s="35"/>
      <c r="BQ24" s="35"/>
      <c r="BR24" s="31"/>
      <c r="ET24" s="24"/>
      <c r="EX24" s="24"/>
      <c r="FF24" s="24"/>
      <c r="FX24" s="24"/>
      <c r="GF24" s="24"/>
    </row>
    <row r="25" spans="1:188" ht="15.75">
      <c r="A25" s="25">
        <v>3</v>
      </c>
      <c r="B25" s="26" t="s">
        <v>373</v>
      </c>
      <c r="D25" s="37"/>
      <c r="E25" s="37"/>
      <c r="F25" s="38"/>
      <c r="G25" t="s">
        <v>374</v>
      </c>
      <c r="H25" s="37">
        <v>8</v>
      </c>
      <c r="I25" s="37">
        <v>21</v>
      </c>
      <c r="J25" s="38">
        <f>'[1]Группа 3'!Q10</f>
        <v>5.625</v>
      </c>
      <c r="S25" s="33"/>
      <c r="T25" s="34"/>
      <c r="U25" s="34"/>
      <c r="AJ25" s="37"/>
      <c r="AK25" s="37"/>
      <c r="AL25" s="38"/>
      <c r="BG25" s="35"/>
      <c r="BH25" s="35"/>
      <c r="BI25" s="35"/>
      <c r="BJ25" s="31"/>
      <c r="BO25" s="35"/>
      <c r="BP25" s="35"/>
      <c r="BQ25" s="35"/>
      <c r="BR25" s="31"/>
      <c r="BS25" t="s">
        <v>375</v>
      </c>
      <c r="BT25" s="37">
        <v>17</v>
      </c>
      <c r="BU25" s="37">
        <v>77</v>
      </c>
      <c r="BV25" s="38">
        <f>'[1]Группа 3'!BE10</f>
        <v>7.529411764705882</v>
      </c>
      <c r="ET25" s="24"/>
      <c r="EX25" s="24"/>
      <c r="FF25" s="24"/>
      <c r="FX25" s="24"/>
      <c r="GF25" s="24"/>
    </row>
    <row r="26" spans="1:212" ht="15.75">
      <c r="A26" s="25">
        <v>2</v>
      </c>
      <c r="B26" s="26" t="s">
        <v>193</v>
      </c>
      <c r="S26" t="s">
        <v>194</v>
      </c>
      <c r="T26">
        <v>15</v>
      </c>
      <c r="U26">
        <v>15</v>
      </c>
      <c r="V26" s="24">
        <f>'[1]Группа 2'!L7</f>
        <v>3</v>
      </c>
      <c r="EQ26" s="40"/>
      <c r="ER26" s="40"/>
      <c r="ES26" s="40"/>
      <c r="ET26" s="28"/>
      <c r="EU26" s="40"/>
      <c r="EV26" s="40"/>
      <c r="EW26" s="40"/>
      <c r="EX26" s="28"/>
      <c r="FC26" s="40" t="s">
        <v>195</v>
      </c>
      <c r="FD26" s="40">
        <v>1</v>
      </c>
      <c r="FE26" s="40">
        <v>3</v>
      </c>
      <c r="FF26" s="28">
        <f>'[1]Группа 2'!CI7</f>
        <v>5.9</v>
      </c>
      <c r="FG26" s="40"/>
      <c r="FH26" s="40"/>
      <c r="FI26" s="40"/>
      <c r="FJ26" s="28"/>
      <c r="FM26" s="40" t="s">
        <v>196</v>
      </c>
      <c r="FN26" s="40">
        <v>3</v>
      </c>
      <c r="FO26" s="40">
        <v>15</v>
      </c>
      <c r="FP26" s="28">
        <f>'[1]Группа 2'!CN7</f>
        <v>7.5</v>
      </c>
      <c r="FU26" t="s">
        <v>194</v>
      </c>
      <c r="FV26">
        <v>9</v>
      </c>
      <c r="FW26">
        <v>15</v>
      </c>
      <c r="FX26" s="24">
        <f>'[1]Группа 2'!CX7</f>
        <v>3.666666666666667</v>
      </c>
      <c r="GF26" s="24"/>
      <c r="HA26" s="40" t="s">
        <v>194</v>
      </c>
      <c r="HB26" s="40">
        <v>2</v>
      </c>
      <c r="HC26" s="40">
        <v>15</v>
      </c>
      <c r="HD26" s="28">
        <f>'[1]Группа 2'!DH7</f>
        <v>11</v>
      </c>
    </row>
    <row r="27" spans="1:212" ht="15.75">
      <c r="A27" s="25">
        <v>5</v>
      </c>
      <c r="B27" s="26" t="s">
        <v>150</v>
      </c>
      <c r="S27" t="s">
        <v>76</v>
      </c>
      <c r="T27" s="37">
        <v>48</v>
      </c>
      <c r="U27" s="37">
        <v>95</v>
      </c>
      <c r="V27" s="38">
        <f>'[1]Группа 5'!Q4</f>
        <v>6.979166666666667</v>
      </c>
      <c r="FH27" s="37"/>
      <c r="FI27" s="37"/>
      <c r="FJ27" s="38"/>
      <c r="FM27" t="s">
        <v>77</v>
      </c>
      <c r="FN27" s="37">
        <v>9</v>
      </c>
      <c r="FO27" s="37">
        <v>10</v>
      </c>
      <c r="FP27" s="38">
        <f>'[1]Группа 5'!DV4</f>
        <v>6.111111111111111</v>
      </c>
      <c r="FQ27" s="32"/>
      <c r="FR27" s="32"/>
      <c r="FS27" s="32"/>
      <c r="FT27" s="32"/>
      <c r="FU27" t="s">
        <v>78</v>
      </c>
      <c r="FV27" s="37">
        <v>9</v>
      </c>
      <c r="FW27" s="37">
        <v>23</v>
      </c>
      <c r="FX27" s="38">
        <f>'[1]Группа 5'!FG4</f>
        <v>7.555555555555555</v>
      </c>
      <c r="FY27" s="57"/>
      <c r="FZ27" s="57"/>
      <c r="GA27" s="57"/>
      <c r="GB27" s="57"/>
      <c r="GD27" s="37"/>
      <c r="GE27" s="37"/>
      <c r="GF27" s="38"/>
      <c r="HA27" s="57" t="s">
        <v>79</v>
      </c>
      <c r="HB27" s="57">
        <v>3</v>
      </c>
      <c r="HC27" s="40">
        <v>5</v>
      </c>
      <c r="HD27" s="28">
        <f>'[1]Группа 5'!GK4</f>
        <v>6.833333333333334</v>
      </c>
    </row>
    <row r="28" spans="1:172" ht="15.75">
      <c r="A28" s="25">
        <v>3</v>
      </c>
      <c r="B28" s="26" t="s">
        <v>66</v>
      </c>
      <c r="EQ28" s="32"/>
      <c r="ER28" s="32"/>
      <c r="ES28" s="32"/>
      <c r="ET28" s="32"/>
      <c r="EU28" s="32"/>
      <c r="EV28" s="32"/>
      <c r="EW28" s="32"/>
      <c r="EX28" s="32"/>
      <c r="FC28" s="32"/>
      <c r="FD28" s="32"/>
      <c r="FE28" s="32"/>
      <c r="FF28" s="32"/>
      <c r="FG28" s="57"/>
      <c r="FH28" s="57"/>
      <c r="FI28" s="57"/>
      <c r="FJ28" s="57"/>
      <c r="FM28" s="57"/>
      <c r="FN28" s="57"/>
      <c r="FO28" s="57"/>
      <c r="FP28" s="57"/>
    </row>
    <row r="29" spans="1:210" ht="15.75">
      <c r="A29" s="25">
        <v>2</v>
      </c>
      <c r="B29" s="26" t="s">
        <v>67</v>
      </c>
      <c r="C29" s="37"/>
      <c r="D29" s="37"/>
      <c r="E29" s="37"/>
      <c r="F29" s="37"/>
      <c r="G29" s="37"/>
      <c r="H29" s="37"/>
      <c r="I29" s="37"/>
      <c r="J29" s="37"/>
      <c r="S29" s="37"/>
      <c r="T29" s="37"/>
      <c r="U29" s="37"/>
      <c r="V29" s="38"/>
      <c r="W29" s="37"/>
      <c r="X29" s="37"/>
      <c r="Y29" s="37"/>
      <c r="Z29" s="37"/>
      <c r="AA29" s="37"/>
      <c r="AB29" s="37"/>
      <c r="AC29" s="37"/>
      <c r="AD29" s="37"/>
      <c r="AI29" s="37"/>
      <c r="AJ29" s="37"/>
      <c r="AK29" s="37"/>
      <c r="AL29" s="37"/>
      <c r="AM29" s="37"/>
      <c r="AN29" s="37"/>
      <c r="AO29" s="37"/>
      <c r="AP29" s="37"/>
      <c r="BC29" s="37"/>
      <c r="BD29" s="37"/>
      <c r="BE29" s="37"/>
      <c r="BF29" s="37"/>
      <c r="CA29" s="37"/>
      <c r="CB29" s="37"/>
      <c r="CC29" s="37"/>
      <c r="CD29" s="37"/>
      <c r="CE29" s="37"/>
      <c r="CF29" s="37"/>
      <c r="CG29" s="37"/>
      <c r="CH29" s="37"/>
      <c r="EQ29" s="32"/>
      <c r="ER29" s="32"/>
      <c r="ES29" s="32"/>
      <c r="ET29" s="32"/>
      <c r="EU29" s="32"/>
      <c r="EV29" s="32"/>
      <c r="EW29" s="32"/>
      <c r="EX29" s="32"/>
      <c r="EY29" s="37"/>
      <c r="EZ29" s="37"/>
      <c r="FA29" s="37"/>
      <c r="FB29" s="37"/>
      <c r="FC29" s="32"/>
      <c r="FD29" s="32"/>
      <c r="FE29" s="32"/>
      <c r="FF29" s="32"/>
      <c r="FG29" s="37"/>
      <c r="FH29" s="37"/>
      <c r="FI29" s="37"/>
      <c r="FJ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S29" s="32"/>
      <c r="GT29" s="32"/>
      <c r="GU29" s="32"/>
      <c r="GV29" s="32"/>
      <c r="GW29" s="32"/>
      <c r="GX29" s="32"/>
      <c r="GY29" s="32"/>
      <c r="GZ29" s="32"/>
      <c r="HA29" s="32"/>
      <c r="HB29" s="32"/>
    </row>
    <row r="30" spans="1:212" ht="15.75">
      <c r="A30" s="25">
        <v>5</v>
      </c>
      <c r="B30" s="26" t="s">
        <v>319</v>
      </c>
      <c r="C30" s="37"/>
      <c r="D30" s="37"/>
      <c r="E30" s="37"/>
      <c r="F30" s="37"/>
      <c r="G30" s="37"/>
      <c r="H30" s="37"/>
      <c r="I30" s="37"/>
      <c r="J30" s="37"/>
      <c r="K30" t="s">
        <v>320</v>
      </c>
      <c r="L30">
        <v>8</v>
      </c>
      <c r="M30">
        <v>47</v>
      </c>
      <c r="N30" s="24">
        <f>'[1]Группа 5'!G5</f>
        <v>10.875</v>
      </c>
      <c r="S30" s="35" t="s">
        <v>153</v>
      </c>
      <c r="T30" s="35">
        <v>128</v>
      </c>
      <c r="U30" s="35">
        <v>157</v>
      </c>
      <c r="V30" s="31">
        <f>'[1]Группа 5'!Q5</f>
        <v>6.2265625</v>
      </c>
      <c r="W30" s="37"/>
      <c r="X30" s="37"/>
      <c r="Y30" s="37"/>
      <c r="Z30" s="37"/>
      <c r="AA30" s="37"/>
      <c r="AB30" s="37"/>
      <c r="AC30" s="37"/>
      <c r="AD30" s="37"/>
      <c r="AI30" s="37"/>
      <c r="AJ30" s="37"/>
      <c r="AK30" s="37"/>
      <c r="AL30" s="37"/>
      <c r="AM30" s="37"/>
      <c r="AN30" s="37"/>
      <c r="AO30" s="37"/>
      <c r="AP30" s="37"/>
      <c r="BC30" s="37"/>
      <c r="BD30" s="37"/>
      <c r="BE30" s="37"/>
      <c r="BF30" s="37"/>
      <c r="BS30" t="s">
        <v>321</v>
      </c>
      <c r="BT30">
        <v>41</v>
      </c>
      <c r="BU30">
        <v>46</v>
      </c>
      <c r="BV30" s="24">
        <f>'[1]Группа 5'!BK5</f>
        <v>6.121951219512195</v>
      </c>
      <c r="CA30" s="37"/>
      <c r="CB30" s="37"/>
      <c r="CC30" s="37"/>
      <c r="CD30" s="37"/>
      <c r="CE30" s="37"/>
      <c r="CF30" s="37"/>
      <c r="CG30" s="37"/>
      <c r="CH30" s="37"/>
      <c r="EQ30" s="32"/>
      <c r="ER30" s="32"/>
      <c r="ES30" s="32"/>
      <c r="ET30" s="32"/>
      <c r="EU30" s="32"/>
      <c r="EV30" s="32"/>
      <c r="EW30" s="32"/>
      <c r="EX30" s="32"/>
      <c r="EY30" s="37"/>
      <c r="EZ30" s="37"/>
      <c r="FA30" s="37"/>
      <c r="FB30" s="37"/>
      <c r="FC30" s="35" t="s">
        <v>153</v>
      </c>
      <c r="FD30" s="35">
        <v>122</v>
      </c>
      <c r="FE30" s="35">
        <v>157</v>
      </c>
      <c r="FF30" s="31">
        <f>'[1]Группа 5'!EU5</f>
        <v>6.286885245901639</v>
      </c>
      <c r="FG30" s="37"/>
      <c r="FH30" s="37"/>
      <c r="FI30" s="37"/>
      <c r="FJ30" s="37"/>
      <c r="FM30" t="s">
        <v>317</v>
      </c>
      <c r="FN30" s="37">
        <v>23</v>
      </c>
      <c r="FO30" s="37">
        <v>69</v>
      </c>
      <c r="FP30" s="38">
        <f>'[1]Группа 5'!DV5</f>
        <v>8</v>
      </c>
      <c r="FQ30" s="35" t="s">
        <v>153</v>
      </c>
      <c r="FR30" s="35">
        <v>101</v>
      </c>
      <c r="FS30" s="35">
        <v>157</v>
      </c>
      <c r="FT30" s="31">
        <f>'[1]Группа 5'!EA5</f>
        <v>6.554455445544555</v>
      </c>
      <c r="FU30" t="s">
        <v>320</v>
      </c>
      <c r="FV30">
        <v>25</v>
      </c>
      <c r="FW30">
        <v>47</v>
      </c>
      <c r="FX30" s="24">
        <f>'[1]Группа 5'!FG5</f>
        <v>6.88</v>
      </c>
      <c r="FY30" s="40" t="s">
        <v>322</v>
      </c>
      <c r="FZ30" s="40">
        <v>3</v>
      </c>
      <c r="GA30" s="40">
        <v>4</v>
      </c>
      <c r="GB30" s="28">
        <f>'[1]Группа 5'!FL5</f>
        <v>6.466666666666667</v>
      </c>
      <c r="GC30" s="37"/>
      <c r="GD30" s="37"/>
      <c r="GE30" s="37"/>
      <c r="GF30" s="37"/>
      <c r="GG30" s="35"/>
      <c r="GH30" s="35"/>
      <c r="GI30" s="35"/>
      <c r="GJ30" s="31"/>
      <c r="GK30" s="35" t="s">
        <v>153</v>
      </c>
      <c r="GL30" s="35">
        <v>33</v>
      </c>
      <c r="GM30" s="35">
        <v>157</v>
      </c>
      <c r="GN30" s="31">
        <f>'[1]Группа 5'!FV5</f>
        <v>9.757575757575758</v>
      </c>
      <c r="GS30" s="32"/>
      <c r="GT30" s="32"/>
      <c r="GU30" s="32"/>
      <c r="GV30" s="32"/>
      <c r="GW30" s="32"/>
      <c r="GX30" s="32"/>
      <c r="GY30" s="32"/>
      <c r="GZ30" s="32"/>
      <c r="HA30" s="35" t="s">
        <v>323</v>
      </c>
      <c r="HB30" s="35">
        <v>4</v>
      </c>
      <c r="HC30" s="35">
        <v>36</v>
      </c>
      <c r="HD30" s="31">
        <f>'[1]Группа 5'!GK5</f>
        <v>14</v>
      </c>
    </row>
    <row r="31" spans="1:212" ht="15.75">
      <c r="A31" s="25">
        <v>5</v>
      </c>
      <c r="B31" s="26" t="s">
        <v>314</v>
      </c>
      <c r="C31" s="37"/>
      <c r="D31" s="37"/>
      <c r="E31" s="37"/>
      <c r="F31" s="37"/>
      <c r="G31" s="37"/>
      <c r="H31" s="37"/>
      <c r="I31" s="37"/>
      <c r="J31" s="37"/>
      <c r="S31" s="33" t="s">
        <v>315</v>
      </c>
      <c r="T31" s="34">
        <v>18</v>
      </c>
      <c r="U31" s="34">
        <v>23</v>
      </c>
      <c r="V31" s="24">
        <f>'[1]Группа 5'!Q6</f>
        <v>6.277777777777778</v>
      </c>
      <c r="W31" s="37"/>
      <c r="X31" s="37"/>
      <c r="Y31" s="37"/>
      <c r="Z31" s="37"/>
      <c r="AA31" s="37"/>
      <c r="AB31" s="37"/>
      <c r="AC31" s="37"/>
      <c r="AD31" s="37"/>
      <c r="AI31" s="37"/>
      <c r="AJ31" s="37"/>
      <c r="AK31" s="37"/>
      <c r="AL31" s="37"/>
      <c r="AM31" s="37"/>
      <c r="AN31" s="37"/>
      <c r="AO31" s="37"/>
      <c r="AP31" s="37"/>
      <c r="AU31" s="33" t="s">
        <v>316</v>
      </c>
      <c r="AV31" s="34">
        <v>130</v>
      </c>
      <c r="AW31" s="34">
        <v>141</v>
      </c>
      <c r="AX31" s="24">
        <f>'[1]Группа 5'!AL6</f>
        <v>6.084615384615384</v>
      </c>
      <c r="BC31" s="37"/>
      <c r="BD31" s="37"/>
      <c r="BE31" s="37"/>
      <c r="BF31" s="37"/>
      <c r="BK31" s="33"/>
      <c r="BL31" s="34"/>
      <c r="BM31" s="34"/>
      <c r="BN31" s="24"/>
      <c r="CA31" s="37"/>
      <c r="CB31" s="37"/>
      <c r="CC31" s="37"/>
      <c r="CD31" s="37"/>
      <c r="CE31" t="s">
        <v>266</v>
      </c>
      <c r="CF31">
        <v>11</v>
      </c>
      <c r="CG31">
        <v>16</v>
      </c>
      <c r="CH31" s="24">
        <f>'[1]Группа 5'!BZ6</f>
        <v>6.454545454545455</v>
      </c>
      <c r="EQ31" s="32"/>
      <c r="ER31" s="32"/>
      <c r="ES31" s="32"/>
      <c r="ET31" s="32"/>
      <c r="EU31" s="32"/>
      <c r="EV31" s="32"/>
      <c r="EW31" s="32"/>
      <c r="EX31" s="32"/>
      <c r="EY31" s="37"/>
      <c r="EZ31" s="37"/>
      <c r="FA31" s="37"/>
      <c r="FB31" s="37"/>
      <c r="FC31" s="32"/>
      <c r="FD31" s="32"/>
      <c r="FE31" s="32"/>
      <c r="FF31" s="32"/>
      <c r="FG31" s="37"/>
      <c r="FH31" s="37"/>
      <c r="FI31" s="37"/>
      <c r="FJ31" s="37"/>
      <c r="FM31" t="s">
        <v>317</v>
      </c>
      <c r="FN31" s="37">
        <v>53</v>
      </c>
      <c r="FO31" s="37">
        <v>53</v>
      </c>
      <c r="FP31" s="38">
        <f>'[1]Группа 5'!DV6</f>
        <v>6</v>
      </c>
      <c r="FQ31" s="37"/>
      <c r="FR31" s="37"/>
      <c r="FS31" s="37"/>
      <c r="FT31" s="37"/>
      <c r="FU31" t="s">
        <v>316</v>
      </c>
      <c r="FV31" s="37">
        <v>113</v>
      </c>
      <c r="FW31" s="37">
        <v>141</v>
      </c>
      <c r="FX31" s="38">
        <f>'[1]Группа 5'!FG6</f>
        <v>6.2477876106194685</v>
      </c>
      <c r="FY31" s="37"/>
      <c r="FZ31" s="37"/>
      <c r="GA31" s="37"/>
      <c r="GB31" s="37"/>
      <c r="GC31" s="37"/>
      <c r="GD31" s="37"/>
      <c r="GE31" s="37"/>
      <c r="GF31" s="37"/>
      <c r="GS31" s="32"/>
      <c r="GT31" s="32"/>
      <c r="GU31" s="32"/>
      <c r="GV31" s="32"/>
      <c r="GW31" s="32"/>
      <c r="GX31" s="32"/>
      <c r="GY31" s="32"/>
      <c r="GZ31" s="32"/>
      <c r="HA31" t="s">
        <v>318</v>
      </c>
      <c r="HB31" s="35">
        <v>4</v>
      </c>
      <c r="HC31" s="35">
        <v>37</v>
      </c>
      <c r="HD31" s="31">
        <f>'[1]Группа 5'!GK6</f>
        <v>14.25</v>
      </c>
    </row>
    <row r="32" spans="1:210" ht="15.75">
      <c r="A32" s="25">
        <v>3</v>
      </c>
      <c r="B32" s="26" t="s">
        <v>249</v>
      </c>
      <c r="C32" s="40" t="s">
        <v>250</v>
      </c>
      <c r="D32" s="40">
        <v>3</v>
      </c>
      <c r="E32" s="40">
        <v>9</v>
      </c>
      <c r="F32" s="28">
        <f>'[1]Группа 4'!G5</f>
        <v>7.300000000000001</v>
      </c>
      <c r="G32" s="40"/>
      <c r="H32" s="40"/>
      <c r="I32" s="40"/>
      <c r="J32" s="28"/>
      <c r="S32" s="37"/>
      <c r="T32" s="37"/>
      <c r="U32" s="37"/>
      <c r="V32" s="38"/>
      <c r="W32" s="37"/>
      <c r="X32" s="37"/>
      <c r="Y32" s="37"/>
      <c r="Z32" s="37"/>
      <c r="AA32" s="37"/>
      <c r="AB32" s="37"/>
      <c r="AC32" s="37"/>
      <c r="AD32" s="37"/>
      <c r="AI32" s="40"/>
      <c r="AJ32" s="40"/>
      <c r="AK32" s="40"/>
      <c r="AL32" s="28"/>
      <c r="AM32" s="37"/>
      <c r="AN32" s="37"/>
      <c r="AO32" s="37"/>
      <c r="AP32" s="37"/>
      <c r="BC32" s="37"/>
      <c r="BD32" s="37"/>
      <c r="BE32" s="37"/>
      <c r="BF32" s="37"/>
      <c r="BG32" t="s">
        <v>194</v>
      </c>
      <c r="BH32" s="35">
        <v>64</v>
      </c>
      <c r="BI32" s="35">
        <v>82</v>
      </c>
      <c r="BJ32" s="31" t="e">
        <f>'[1]Группа 4'!AR5</f>
        <v>#DIV/0!</v>
      </c>
      <c r="BP32" s="35"/>
      <c r="BQ32" s="35"/>
      <c r="BR32" s="31"/>
      <c r="CA32" s="37"/>
      <c r="CB32" s="37"/>
      <c r="CC32" s="37"/>
      <c r="CD32" s="37"/>
      <c r="CE32" s="37"/>
      <c r="CF32" s="37"/>
      <c r="CG32" s="37"/>
      <c r="CH32" s="37"/>
      <c r="EQ32" s="32"/>
      <c r="ER32" s="32"/>
      <c r="ES32" s="32"/>
      <c r="ET32" s="32"/>
      <c r="EU32" s="32"/>
      <c r="EV32" s="32"/>
      <c r="EW32" s="32"/>
      <c r="EX32" s="32"/>
      <c r="EY32" s="37"/>
      <c r="EZ32" s="37"/>
      <c r="FA32" s="37"/>
      <c r="FB32" s="37"/>
      <c r="FC32" s="32"/>
      <c r="FD32" s="32"/>
      <c r="FE32" s="32"/>
      <c r="FF32" s="32"/>
      <c r="FG32" s="37"/>
      <c r="FH32" s="37"/>
      <c r="FI32" s="37"/>
      <c r="FJ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GC32" s="37"/>
      <c r="GD32" s="37"/>
      <c r="GE32" s="37"/>
      <c r="GF32" s="37"/>
      <c r="GS32" s="32"/>
      <c r="GT32" s="32"/>
      <c r="GU32" s="32"/>
      <c r="GV32" s="32"/>
      <c r="GW32" s="32"/>
      <c r="GX32" s="32"/>
      <c r="GY32" s="32"/>
      <c r="GZ32" s="32"/>
      <c r="HA32" s="32"/>
      <c r="HB32" s="32"/>
    </row>
    <row r="33" spans="1:210" ht="15.75">
      <c r="A33" s="25">
        <v>3</v>
      </c>
      <c r="B33" s="26" t="s">
        <v>325</v>
      </c>
      <c r="C33" s="40"/>
      <c r="D33" s="40"/>
      <c r="E33" s="40"/>
      <c r="F33" s="28"/>
      <c r="G33" s="40"/>
      <c r="H33" s="40"/>
      <c r="I33" s="40"/>
      <c r="J33" s="28"/>
      <c r="S33" s="37"/>
      <c r="T33" s="37"/>
      <c r="U33" s="37"/>
      <c r="V33" s="38"/>
      <c r="W33" s="37"/>
      <c r="X33" s="37"/>
      <c r="Y33" s="37"/>
      <c r="Z33" s="37"/>
      <c r="AA33" s="37"/>
      <c r="AB33" s="37"/>
      <c r="AC33" s="37"/>
      <c r="AD33" s="37"/>
      <c r="AI33" s="40"/>
      <c r="AJ33" s="40"/>
      <c r="AK33" s="40"/>
      <c r="AL33" s="28"/>
      <c r="AM33" s="37"/>
      <c r="AN33" s="37"/>
      <c r="AO33" s="37"/>
      <c r="AP33" s="37"/>
      <c r="BC33" s="37"/>
      <c r="BD33" s="37"/>
      <c r="BE33" s="37"/>
      <c r="BF33" s="37"/>
      <c r="BH33" s="35"/>
      <c r="BI33" s="35"/>
      <c r="BJ33" s="31"/>
      <c r="BP33" s="35"/>
      <c r="BQ33" s="35"/>
      <c r="BR33" s="31"/>
      <c r="CA33" s="37"/>
      <c r="CB33" s="37"/>
      <c r="CC33" s="37"/>
      <c r="CD33" s="37"/>
      <c r="CE33" s="37"/>
      <c r="CF33" s="37"/>
      <c r="CG33" s="37"/>
      <c r="CH33" s="37"/>
      <c r="EQ33" s="32"/>
      <c r="ER33" s="32"/>
      <c r="ES33" s="32"/>
      <c r="ET33" s="32"/>
      <c r="EU33" s="32"/>
      <c r="EV33" s="32"/>
      <c r="EW33" s="32"/>
      <c r="EX33" s="32"/>
      <c r="EY33" s="37"/>
      <c r="EZ33" s="37"/>
      <c r="FA33" s="37"/>
      <c r="FB33" s="37"/>
      <c r="FC33" s="35" t="s">
        <v>153</v>
      </c>
      <c r="FD33" s="35">
        <v>24</v>
      </c>
      <c r="FE33" s="35">
        <v>41</v>
      </c>
      <c r="FF33" s="31">
        <f>'[1]Группа 4'!BV8</f>
        <v>5.708333333333333</v>
      </c>
      <c r="FG33" s="37"/>
      <c r="FH33" s="37"/>
      <c r="FI33" s="37"/>
      <c r="FJ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40" t="s">
        <v>326</v>
      </c>
      <c r="FZ33" s="40">
        <v>1</v>
      </c>
      <c r="GA33" s="40">
        <v>1</v>
      </c>
      <c r="GB33" s="28" t="e">
        <f>'[1]Группа 3'!#REF!</f>
        <v>#REF!</v>
      </c>
      <c r="GC33" s="37"/>
      <c r="GD33" s="37"/>
      <c r="GE33" s="37"/>
      <c r="GF33" s="37"/>
      <c r="GS33" s="32"/>
      <c r="GT33" s="32"/>
      <c r="GU33" s="32"/>
      <c r="GV33" s="32"/>
      <c r="GW33" s="32"/>
      <c r="GX33" s="32"/>
      <c r="GY33" s="32"/>
      <c r="GZ33" s="32"/>
      <c r="HA33" s="32"/>
      <c r="HB33" s="32"/>
    </row>
    <row r="34" spans="1:212" ht="15.75">
      <c r="A34" s="25">
        <v>5</v>
      </c>
      <c r="B34" s="26" t="s">
        <v>151</v>
      </c>
      <c r="C34" s="37"/>
      <c r="D34" s="37"/>
      <c r="E34" s="37"/>
      <c r="F34" s="37"/>
      <c r="G34" s="37"/>
      <c r="H34" s="37"/>
      <c r="I34" s="37"/>
      <c r="J34" s="37"/>
      <c r="S34" t="s">
        <v>152</v>
      </c>
      <c r="T34" s="37">
        <v>5</v>
      </c>
      <c r="U34" s="37">
        <v>5</v>
      </c>
      <c r="V34" s="38">
        <f>'[1]Группа 5'!Q8</f>
        <v>6</v>
      </c>
      <c r="W34" s="37"/>
      <c r="X34" s="37"/>
      <c r="Y34" s="37"/>
      <c r="Z34" s="37"/>
      <c r="AA34" s="37"/>
      <c r="AB34" s="37"/>
      <c r="AC34" s="37"/>
      <c r="AD34" s="37"/>
      <c r="AI34" s="37"/>
      <c r="AJ34" s="37"/>
      <c r="AK34" s="37"/>
      <c r="AL34" s="37"/>
      <c r="AM34" s="37"/>
      <c r="AN34" s="37"/>
      <c r="AO34" s="37"/>
      <c r="AP34" s="37"/>
      <c r="BC34" s="37"/>
      <c r="BD34" s="37"/>
      <c r="BE34" s="37"/>
      <c r="BF34" s="37"/>
      <c r="CA34" s="37"/>
      <c r="CB34" s="37"/>
      <c r="CC34" s="37"/>
      <c r="CD34" s="37"/>
      <c r="CE34" s="37"/>
      <c r="CF34" s="37"/>
      <c r="CG34" s="37"/>
      <c r="CH34" s="37"/>
      <c r="EQ34" s="35"/>
      <c r="ER34" s="35"/>
      <c r="ES34" s="35"/>
      <c r="ET34" s="31"/>
      <c r="EU34" s="35"/>
      <c r="EV34" s="35"/>
      <c r="EW34" s="35"/>
      <c r="EX34" s="31"/>
      <c r="EY34" s="35" t="s">
        <v>153</v>
      </c>
      <c r="EZ34" s="35">
        <v>37</v>
      </c>
      <c r="FA34" s="35">
        <v>57</v>
      </c>
      <c r="FB34" s="31">
        <f>'[1]Группа 5'!EK8</f>
        <v>6.54054054054054</v>
      </c>
      <c r="FC34" s="35" t="s">
        <v>153</v>
      </c>
      <c r="FD34" s="35">
        <v>35</v>
      </c>
      <c r="FE34" s="35">
        <v>57</v>
      </c>
      <c r="FF34" s="31">
        <f>'[1]Группа 5'!EU8</f>
        <v>6.628571428571428</v>
      </c>
      <c r="FJ34" s="24"/>
      <c r="FM34" t="s">
        <v>153</v>
      </c>
      <c r="FN34">
        <v>48</v>
      </c>
      <c r="FO34">
        <v>57</v>
      </c>
      <c r="FP34" s="24">
        <f>'[1]Группа 5'!DV8</f>
        <v>6.1875</v>
      </c>
      <c r="FQ34" s="37"/>
      <c r="FR34" s="37"/>
      <c r="FS34" s="37"/>
      <c r="FT34" s="37"/>
      <c r="FU34" t="s">
        <v>153</v>
      </c>
      <c r="FV34" s="37">
        <v>27</v>
      </c>
      <c r="FW34" s="37">
        <v>57</v>
      </c>
      <c r="FX34" s="38">
        <f>'[1]Группа 5'!FG8</f>
        <v>7.111111111111111</v>
      </c>
      <c r="FY34" s="37"/>
      <c r="FZ34" s="37"/>
      <c r="GA34" s="37"/>
      <c r="GB34" s="37"/>
      <c r="GC34" s="37"/>
      <c r="GD34" s="37"/>
      <c r="GE34" s="37"/>
      <c r="GF34" s="37"/>
      <c r="GG34" s="35"/>
      <c r="GH34" s="35"/>
      <c r="GI34" s="35"/>
      <c r="GJ34" s="31"/>
      <c r="GK34" s="35" t="s">
        <v>153</v>
      </c>
      <c r="GL34" s="35">
        <v>47</v>
      </c>
      <c r="GM34" s="35">
        <v>57</v>
      </c>
      <c r="GN34" s="31">
        <f>'[1]Группа 5'!FV8</f>
        <v>6.212765957446809</v>
      </c>
      <c r="GS34" s="40"/>
      <c r="GT34" s="40"/>
      <c r="GU34" s="40"/>
      <c r="GV34" s="28"/>
      <c r="GW34" s="40" t="s">
        <v>154</v>
      </c>
      <c r="GX34" s="40">
        <v>2</v>
      </c>
      <c r="GY34" s="40">
        <v>12</v>
      </c>
      <c r="GZ34" s="28">
        <f>'[1]Группа 5'!GA8</f>
        <v>12.2</v>
      </c>
      <c r="HA34" s="40" t="s">
        <v>152</v>
      </c>
      <c r="HB34" s="40">
        <v>2</v>
      </c>
      <c r="HC34" s="40">
        <v>4</v>
      </c>
      <c r="HD34" s="28">
        <f>'[1]Группа 5'!GK8</f>
        <v>7.4</v>
      </c>
    </row>
    <row r="35" spans="1:212" ht="15.75">
      <c r="A35" s="25">
        <v>3</v>
      </c>
      <c r="B35" s="26" t="s">
        <v>327</v>
      </c>
      <c r="C35" s="37"/>
      <c r="D35" s="37"/>
      <c r="E35" s="37"/>
      <c r="F35" s="37"/>
      <c r="G35" s="37"/>
      <c r="H35" s="37"/>
      <c r="I35" s="37"/>
      <c r="J35" s="37"/>
      <c r="S35" t="s">
        <v>328</v>
      </c>
      <c r="T35" s="37">
        <v>406</v>
      </c>
      <c r="U35" s="37">
        <v>690</v>
      </c>
      <c r="V35" s="38">
        <f>'[1]Группа 3'!AA12</f>
        <v>4.699507389162561</v>
      </c>
      <c r="W35" s="37"/>
      <c r="X35" s="37"/>
      <c r="Y35" s="37"/>
      <c r="Z35" s="37"/>
      <c r="AA35" s="37"/>
      <c r="AB35" s="37"/>
      <c r="AC35" s="37"/>
      <c r="AD35" s="37"/>
      <c r="AI35" s="37"/>
      <c r="AJ35" s="37"/>
      <c r="AK35" s="37"/>
      <c r="AL35" s="37"/>
      <c r="AM35" s="37"/>
      <c r="AN35" s="37"/>
      <c r="AO35" s="37"/>
      <c r="AP35" s="37"/>
      <c r="BC35" s="37"/>
      <c r="BD35" s="37"/>
      <c r="BE35" s="37"/>
      <c r="BF35" s="37"/>
      <c r="CA35" s="37"/>
      <c r="CB35" s="37"/>
      <c r="CC35" s="37"/>
      <c r="CD35" s="37"/>
      <c r="CE35" s="37"/>
      <c r="CF35" s="37"/>
      <c r="CG35" s="37"/>
      <c r="CH35" s="37"/>
      <c r="EQ35" s="35"/>
      <c r="ER35" s="35"/>
      <c r="ES35" s="35"/>
      <c r="ET35" s="31"/>
      <c r="EU35" s="35"/>
      <c r="EV35" s="35"/>
      <c r="EW35" s="35"/>
      <c r="EX35" s="31"/>
      <c r="EY35" s="35"/>
      <c r="EZ35" s="35"/>
      <c r="FA35" s="35"/>
      <c r="FB35" s="31"/>
      <c r="FC35" t="s">
        <v>328</v>
      </c>
      <c r="FD35" s="37">
        <v>352</v>
      </c>
      <c r="FE35" s="37">
        <v>690</v>
      </c>
      <c r="FF35" s="38">
        <f>'[1]Группа 3'!CX12</f>
        <v>4.9602272727272725</v>
      </c>
      <c r="FJ35" s="24"/>
      <c r="FP35" s="24"/>
      <c r="FQ35" s="37"/>
      <c r="FR35" s="37"/>
      <c r="FS35" s="37"/>
      <c r="FT35" s="37"/>
      <c r="FU35" t="s">
        <v>328</v>
      </c>
      <c r="FV35" s="37">
        <v>112</v>
      </c>
      <c r="FW35" s="37">
        <v>690</v>
      </c>
      <c r="FX35" s="38">
        <f>'[1]Группа 3'!DM12</f>
        <v>9.160714285714285</v>
      </c>
      <c r="FY35" s="37"/>
      <c r="FZ35" s="37"/>
      <c r="GA35" s="37"/>
      <c r="GB35" s="37"/>
      <c r="GC35" s="37"/>
      <c r="GD35" s="37"/>
      <c r="GE35" s="37"/>
      <c r="GF35" s="37"/>
      <c r="GG35" s="35"/>
      <c r="GH35" s="35"/>
      <c r="GI35" s="35"/>
      <c r="GJ35" s="31"/>
      <c r="GK35" s="35"/>
      <c r="GL35" s="35"/>
      <c r="GM35" s="35"/>
      <c r="GN35" s="31"/>
      <c r="GS35" s="40"/>
      <c r="GT35" s="40"/>
      <c r="GU35" s="40"/>
      <c r="GV35" s="28"/>
      <c r="GW35" s="40"/>
      <c r="GX35" s="40"/>
      <c r="GY35" s="40"/>
      <c r="GZ35" s="28"/>
      <c r="HA35" s="40"/>
      <c r="HB35" s="40"/>
      <c r="HC35" s="40"/>
      <c r="HD35" s="28"/>
    </row>
    <row r="36" spans="1:212" ht="15.75">
      <c r="A36" s="25">
        <v>1</v>
      </c>
      <c r="B36" s="26" t="s">
        <v>175</v>
      </c>
      <c r="C36" s="37"/>
      <c r="D36" s="37"/>
      <c r="E36" s="37"/>
      <c r="F36" s="37"/>
      <c r="G36" s="37"/>
      <c r="H36" s="37"/>
      <c r="I36" s="37"/>
      <c r="J36" s="37"/>
      <c r="T36" s="37"/>
      <c r="U36" s="37"/>
      <c r="V36" s="38"/>
      <c r="W36" s="37"/>
      <c r="X36" s="37"/>
      <c r="Y36" s="37"/>
      <c r="Z36" s="37"/>
      <c r="AA36" s="37"/>
      <c r="AB36" s="37"/>
      <c r="AC36" s="37"/>
      <c r="AD36" s="37"/>
      <c r="AI36" s="37"/>
      <c r="AJ36" s="37"/>
      <c r="AK36" s="37"/>
      <c r="AL36" s="37"/>
      <c r="AM36" s="37"/>
      <c r="AN36" s="37"/>
      <c r="AO36" s="37"/>
      <c r="AP36" s="37"/>
      <c r="BC36" s="37"/>
      <c r="BD36" s="37"/>
      <c r="BE36" s="37"/>
      <c r="BF36" s="37"/>
      <c r="CA36" s="37"/>
      <c r="CB36" s="37"/>
      <c r="CC36" s="37"/>
      <c r="CD36" s="37"/>
      <c r="CE36" s="37"/>
      <c r="CF36" s="37"/>
      <c r="CG36" s="37"/>
      <c r="CH36" s="37"/>
      <c r="EQ36" s="35"/>
      <c r="ER36" s="35"/>
      <c r="ES36" s="35"/>
      <c r="ET36" s="31"/>
      <c r="EU36" s="35"/>
      <c r="EV36" s="35"/>
      <c r="EW36" s="35"/>
      <c r="EX36" s="31"/>
      <c r="EY36" s="35"/>
      <c r="EZ36" s="35"/>
      <c r="FA36" s="35"/>
      <c r="FB36" s="31"/>
      <c r="FC36" s="35"/>
      <c r="FD36" s="35"/>
      <c r="FE36" s="35"/>
      <c r="FF36" s="31"/>
      <c r="FJ36" s="24"/>
      <c r="FP36" s="24"/>
      <c r="FQ36" t="s">
        <v>101</v>
      </c>
      <c r="FR36" s="37">
        <v>19</v>
      </c>
      <c r="FS36" s="37">
        <v>99</v>
      </c>
      <c r="FT36" s="38">
        <f>'[1]Группа 1'!AA9</f>
        <v>6.2105263157894735</v>
      </c>
      <c r="FV36" s="37"/>
      <c r="FW36" s="37"/>
      <c r="FX36" s="38"/>
      <c r="FY36" s="37"/>
      <c r="FZ36" s="37"/>
      <c r="GA36" s="37"/>
      <c r="GB36" s="37"/>
      <c r="GC36" s="37"/>
      <c r="GD36" s="37"/>
      <c r="GE36" s="37"/>
      <c r="GF36" s="37"/>
      <c r="GG36" s="35"/>
      <c r="GH36" s="35"/>
      <c r="GI36" s="35"/>
      <c r="GJ36" s="31"/>
      <c r="GK36" s="35"/>
      <c r="GL36" s="35"/>
      <c r="GM36" s="35"/>
      <c r="GN36" s="31"/>
      <c r="GS36" s="40"/>
      <c r="GT36" s="40"/>
      <c r="GU36" s="40"/>
      <c r="GV36" s="28"/>
      <c r="GW36" s="40"/>
      <c r="GX36" s="40"/>
      <c r="GY36" s="40"/>
      <c r="GZ36" s="28"/>
      <c r="HA36" s="40"/>
      <c r="HB36" s="40"/>
      <c r="HC36" s="40"/>
      <c r="HD36" s="28"/>
    </row>
    <row r="37" spans="1:212" ht="15.75">
      <c r="A37" s="25">
        <v>1</v>
      </c>
      <c r="B37" s="26" t="s">
        <v>176</v>
      </c>
      <c r="C37" s="37"/>
      <c r="D37" s="37"/>
      <c r="E37" s="37"/>
      <c r="F37" s="37"/>
      <c r="G37" s="37"/>
      <c r="H37" s="37"/>
      <c r="I37" s="37"/>
      <c r="J37" s="37"/>
      <c r="T37" s="37"/>
      <c r="U37" s="37"/>
      <c r="V37" s="38"/>
      <c r="W37" s="37"/>
      <c r="X37" s="37"/>
      <c r="Y37" s="37"/>
      <c r="Z37" s="37"/>
      <c r="AA37" s="37"/>
      <c r="AB37" s="37"/>
      <c r="AC37" s="37"/>
      <c r="AD37" s="37"/>
      <c r="AI37" s="37"/>
      <c r="AJ37" s="37"/>
      <c r="AK37" s="37"/>
      <c r="AL37" s="37"/>
      <c r="AM37" s="37"/>
      <c r="AN37" s="37"/>
      <c r="AO37" s="37"/>
      <c r="AP37" s="37"/>
      <c r="BC37" s="37"/>
      <c r="BD37" s="37"/>
      <c r="BE37" s="37"/>
      <c r="BF37" s="37"/>
      <c r="CA37" s="37"/>
      <c r="CB37" s="37"/>
      <c r="CC37" s="37"/>
      <c r="CD37" s="37"/>
      <c r="CE37" s="37"/>
      <c r="CF37" s="37"/>
      <c r="CG37" s="37"/>
      <c r="CH37" s="37"/>
      <c r="EQ37" s="35"/>
      <c r="ER37" s="35"/>
      <c r="ES37" s="35"/>
      <c r="ET37" s="31"/>
      <c r="EU37" s="35"/>
      <c r="EV37" s="35"/>
      <c r="EW37" s="35"/>
      <c r="EX37" s="31"/>
      <c r="EY37" s="35"/>
      <c r="EZ37" s="35"/>
      <c r="FA37" s="35"/>
      <c r="FB37" s="31"/>
      <c r="FC37" s="35"/>
      <c r="FD37" s="35"/>
      <c r="FE37" s="35"/>
      <c r="FF37" s="31"/>
      <c r="FJ37" s="24"/>
      <c r="FP37" s="24"/>
      <c r="FQ37" s="37"/>
      <c r="FR37" s="37"/>
      <c r="FS37" s="37"/>
      <c r="FT37" s="37"/>
      <c r="FV37" s="37"/>
      <c r="FW37" s="37"/>
      <c r="FX37" s="38"/>
      <c r="FY37" s="37"/>
      <c r="FZ37" s="37"/>
      <c r="GA37" s="37"/>
      <c r="GB37" s="37"/>
      <c r="GC37" s="37"/>
      <c r="GD37" s="37"/>
      <c r="GE37" s="37"/>
      <c r="GF37" s="37"/>
      <c r="GG37" s="35"/>
      <c r="GH37" s="35"/>
      <c r="GI37" s="35"/>
      <c r="GJ37" s="31"/>
      <c r="GK37" s="35"/>
      <c r="GL37" s="35"/>
      <c r="GM37" s="35"/>
      <c r="GN37" s="31"/>
      <c r="GS37" s="40"/>
      <c r="GT37" s="40"/>
      <c r="GU37" s="40"/>
      <c r="GV37" s="28"/>
      <c r="GW37" s="40"/>
      <c r="GX37" s="40"/>
      <c r="GY37" s="40"/>
      <c r="GZ37" s="28"/>
      <c r="HA37" s="35" t="s">
        <v>177</v>
      </c>
      <c r="HB37" s="35">
        <v>31</v>
      </c>
      <c r="HC37" s="35">
        <v>45</v>
      </c>
      <c r="HD37" s="31">
        <f>'[1]Группа 1'!AK8</f>
        <v>2.4516129032258065</v>
      </c>
    </row>
    <row r="38" spans="1:212" ht="15.75">
      <c r="A38" s="25">
        <v>3</v>
      </c>
      <c r="B38" s="26" t="s">
        <v>283</v>
      </c>
      <c r="C38" s="37"/>
      <c r="D38" s="37"/>
      <c r="E38" s="37"/>
      <c r="F38" s="37"/>
      <c r="G38" s="37"/>
      <c r="H38" s="37"/>
      <c r="I38" s="37"/>
      <c r="J38" s="37"/>
      <c r="T38" s="37"/>
      <c r="U38" s="37"/>
      <c r="V38" s="38"/>
      <c r="W38" s="37"/>
      <c r="X38" s="37"/>
      <c r="Y38" s="37"/>
      <c r="Z38" s="37"/>
      <c r="AA38" s="37"/>
      <c r="AB38" s="37"/>
      <c r="AC38" s="37"/>
      <c r="AD38" s="37"/>
      <c r="AI38" s="37"/>
      <c r="AJ38" s="37"/>
      <c r="AK38" s="37"/>
      <c r="AL38" s="37"/>
      <c r="AM38" s="37"/>
      <c r="AN38" s="37"/>
      <c r="AO38" s="37"/>
      <c r="AP38" s="37"/>
      <c r="BC38" s="37"/>
      <c r="BD38" s="37"/>
      <c r="BE38" s="37"/>
      <c r="BF38" s="37"/>
      <c r="CA38" s="37"/>
      <c r="CB38" s="37"/>
      <c r="CC38" s="37"/>
      <c r="CD38" s="37"/>
      <c r="CE38" s="37"/>
      <c r="CF38" s="37"/>
      <c r="CG38" s="37"/>
      <c r="CH38" s="37"/>
      <c r="EM38" t="s">
        <v>284</v>
      </c>
      <c r="EN38">
        <v>17</v>
      </c>
      <c r="EO38">
        <v>23</v>
      </c>
      <c r="EP38" s="24">
        <f>'[1]Группа 3'!CS64</f>
        <v>4.352941176470589</v>
      </c>
      <c r="EQ38" s="35"/>
      <c r="ER38" s="35"/>
      <c r="ES38" s="35"/>
      <c r="ET38" s="31"/>
      <c r="EU38" s="35"/>
      <c r="EV38" s="35"/>
      <c r="EW38" s="35"/>
      <c r="EX38" s="31"/>
      <c r="EY38" s="35"/>
      <c r="EZ38" s="35"/>
      <c r="FA38" s="35"/>
      <c r="FB38" s="31"/>
      <c r="FC38" s="35"/>
      <c r="FD38" s="35"/>
      <c r="FE38" s="35"/>
      <c r="FF38" s="31"/>
      <c r="FJ38" s="24"/>
      <c r="FP38" s="24"/>
      <c r="FQ38" s="37"/>
      <c r="FR38" s="37"/>
      <c r="FS38" s="37"/>
      <c r="FT38" s="37"/>
      <c r="FV38" s="37"/>
      <c r="FW38" s="37"/>
      <c r="FX38" s="38"/>
      <c r="FY38" s="37"/>
      <c r="FZ38" s="37"/>
      <c r="GA38" s="37"/>
      <c r="GB38" s="37"/>
      <c r="GC38" s="37"/>
      <c r="GD38" s="37"/>
      <c r="GE38" s="37"/>
      <c r="GF38" s="37"/>
      <c r="GG38" s="35"/>
      <c r="GH38" s="35"/>
      <c r="GI38" s="35"/>
      <c r="GJ38" s="31"/>
      <c r="GK38" s="35"/>
      <c r="GL38" s="35"/>
      <c r="GM38" s="35"/>
      <c r="GN38" s="31"/>
      <c r="GS38" s="40"/>
      <c r="GT38" s="40"/>
      <c r="GU38" s="40"/>
      <c r="GV38" s="28"/>
      <c r="GW38" s="40"/>
      <c r="GX38" s="40"/>
      <c r="GY38" s="40"/>
      <c r="GZ38" s="28"/>
      <c r="HA38" s="35"/>
      <c r="HB38" s="35"/>
      <c r="HC38" s="35"/>
      <c r="HD38" s="31"/>
    </row>
    <row r="39" spans="1:212" ht="15.75">
      <c r="A39" s="25">
        <v>1</v>
      </c>
      <c r="B39" s="77" t="s">
        <v>403</v>
      </c>
      <c r="C39" s="37"/>
      <c r="D39" s="37"/>
      <c r="E39" s="37"/>
      <c r="F39" s="37"/>
      <c r="G39" s="37"/>
      <c r="H39" s="37"/>
      <c r="I39" s="37"/>
      <c r="J39" s="37"/>
      <c r="T39" s="37"/>
      <c r="U39" s="37"/>
      <c r="V39" s="38"/>
      <c r="W39" s="37"/>
      <c r="X39" s="37"/>
      <c r="Y39" s="37"/>
      <c r="Z39" s="37"/>
      <c r="AA39" s="37"/>
      <c r="AB39" s="37"/>
      <c r="AC39" s="37"/>
      <c r="AD39" s="37"/>
      <c r="AI39" s="37"/>
      <c r="AJ39" s="37"/>
      <c r="AK39" s="37"/>
      <c r="AL39" s="37"/>
      <c r="AM39" s="37"/>
      <c r="AN39" s="37"/>
      <c r="AO39" s="37"/>
      <c r="AP39" s="37"/>
      <c r="BC39" s="37"/>
      <c r="BD39" s="37"/>
      <c r="BE39" s="37"/>
      <c r="BF39" s="37"/>
      <c r="CA39" s="37"/>
      <c r="CB39" s="37"/>
      <c r="CC39" s="37"/>
      <c r="CD39" s="37"/>
      <c r="CE39" s="37"/>
      <c r="CF39" s="37"/>
      <c r="CG39" s="37"/>
      <c r="CH39" s="37"/>
      <c r="EP39" s="24"/>
      <c r="EQ39" s="35"/>
      <c r="ER39" s="35"/>
      <c r="ES39" s="35"/>
      <c r="ET39" s="31"/>
      <c r="EU39" s="35"/>
      <c r="EV39" s="35"/>
      <c r="EW39" s="35"/>
      <c r="EX39" s="31"/>
      <c r="EY39" s="35"/>
      <c r="EZ39" s="35"/>
      <c r="FA39" s="35"/>
      <c r="FB39" s="31"/>
      <c r="FC39" s="35"/>
      <c r="FD39" s="35"/>
      <c r="FE39" s="35"/>
      <c r="FF39" s="31"/>
      <c r="FJ39" s="24"/>
      <c r="FP39" s="24"/>
      <c r="FQ39" s="37"/>
      <c r="FR39" s="37"/>
      <c r="FS39" s="37"/>
      <c r="FT39" s="37"/>
      <c r="FU39" t="s">
        <v>404</v>
      </c>
      <c r="FV39" s="37">
        <v>95</v>
      </c>
      <c r="FW39" s="37">
        <v>139</v>
      </c>
      <c r="FX39" s="38">
        <f>'[1]Группа 1'!AF10</f>
        <v>2.463157894736842</v>
      </c>
      <c r="FY39" s="37"/>
      <c r="FZ39" s="37"/>
      <c r="GA39" s="37"/>
      <c r="GB39" s="37"/>
      <c r="GC39" s="37"/>
      <c r="GD39" s="37"/>
      <c r="GE39" s="37"/>
      <c r="GF39" s="37"/>
      <c r="GG39" s="35"/>
      <c r="GH39" s="35"/>
      <c r="GI39" s="35"/>
      <c r="GJ39" s="31"/>
      <c r="GK39" s="35"/>
      <c r="GL39" s="35"/>
      <c r="GM39" s="35"/>
      <c r="GN39" s="31"/>
      <c r="GS39" s="40"/>
      <c r="GT39" s="40"/>
      <c r="GU39" s="40"/>
      <c r="GV39" s="28"/>
      <c r="GW39" s="40"/>
      <c r="GX39" s="40"/>
      <c r="GY39" s="40"/>
      <c r="GZ39" s="28"/>
      <c r="HA39" s="35"/>
      <c r="HB39" s="35"/>
      <c r="HC39" s="35"/>
      <c r="HD39" s="31"/>
    </row>
    <row r="40" spans="1:212" ht="15.75">
      <c r="A40" s="25">
        <v>3</v>
      </c>
      <c r="B40" s="26" t="s">
        <v>394</v>
      </c>
      <c r="C40" s="37"/>
      <c r="D40" s="37"/>
      <c r="E40" s="37"/>
      <c r="F40" s="37"/>
      <c r="G40" t="s">
        <v>395</v>
      </c>
      <c r="H40">
        <v>75</v>
      </c>
      <c r="I40">
        <v>138</v>
      </c>
      <c r="J40" s="24">
        <f>'[1]Группа 3'!Q54</f>
        <v>4.84</v>
      </c>
      <c r="T40" s="37"/>
      <c r="U40" s="37"/>
      <c r="V40" s="38"/>
      <c r="W40" s="37"/>
      <c r="X40" s="37"/>
      <c r="Y40" s="37"/>
      <c r="Z40" s="37"/>
      <c r="AA40" s="37"/>
      <c r="AB40" s="37"/>
      <c r="AC40" s="37"/>
      <c r="AD40" s="37"/>
      <c r="AI40" s="37"/>
      <c r="AJ40" s="37"/>
      <c r="AK40" s="37"/>
      <c r="AL40" s="37"/>
      <c r="AM40" s="37"/>
      <c r="AN40" s="37"/>
      <c r="AO40" s="37"/>
      <c r="AP40" s="37"/>
      <c r="BC40" s="37"/>
      <c r="BD40" s="37"/>
      <c r="BE40" s="37"/>
      <c r="BF40" s="37"/>
      <c r="CA40" s="37"/>
      <c r="CB40" s="37"/>
      <c r="CC40" s="37"/>
      <c r="CD40" s="37"/>
      <c r="CE40" s="37"/>
      <c r="CF40" s="37"/>
      <c r="CG40" s="37"/>
      <c r="CH40" s="37"/>
      <c r="EP40" s="24"/>
      <c r="EQ40" s="35"/>
      <c r="ER40" s="35"/>
      <c r="ES40" s="35"/>
      <c r="ET40" s="31"/>
      <c r="EU40" s="35"/>
      <c r="EV40" s="35"/>
      <c r="EW40" s="35"/>
      <c r="EX40" s="31"/>
      <c r="EY40" s="35"/>
      <c r="EZ40" s="35"/>
      <c r="FA40" s="35"/>
      <c r="FB40" s="31"/>
      <c r="FC40" s="35"/>
      <c r="FD40" s="35"/>
      <c r="FE40" s="35"/>
      <c r="FF40" s="31"/>
      <c r="FJ40" s="24"/>
      <c r="FP40" s="24"/>
      <c r="FQ40" s="37"/>
      <c r="FR40" s="37"/>
      <c r="FS40" s="37"/>
      <c r="FT40" s="37"/>
      <c r="FV40" s="37"/>
      <c r="FW40" s="37"/>
      <c r="FX40" s="38"/>
      <c r="FY40" s="37"/>
      <c r="FZ40" s="37"/>
      <c r="GA40" s="37"/>
      <c r="GB40" s="37"/>
      <c r="GC40" s="37"/>
      <c r="GD40" s="37"/>
      <c r="GE40" s="37"/>
      <c r="GF40" s="37"/>
      <c r="GG40" s="35"/>
      <c r="GH40" s="35"/>
      <c r="GI40" s="35"/>
      <c r="GJ40" s="31"/>
      <c r="GK40" s="35"/>
      <c r="GL40" s="35"/>
      <c r="GM40" s="35"/>
      <c r="GN40" s="31"/>
      <c r="GS40" s="40"/>
      <c r="GT40" s="40"/>
      <c r="GU40" s="40"/>
      <c r="GV40" s="28"/>
      <c r="GW40" s="40"/>
      <c r="GX40" s="40"/>
      <c r="GY40" s="40"/>
      <c r="GZ40" s="28"/>
      <c r="HA40" s="35"/>
      <c r="HB40" s="35"/>
      <c r="HC40" s="35"/>
      <c r="HD40" s="31"/>
    </row>
    <row r="41" spans="1:212" ht="15.75">
      <c r="A41" s="25">
        <v>3</v>
      </c>
      <c r="B41" s="26" t="s">
        <v>285</v>
      </c>
      <c r="C41" s="37"/>
      <c r="D41" s="37"/>
      <c r="E41" s="37"/>
      <c r="F41" s="37"/>
      <c r="G41" s="37"/>
      <c r="H41" s="37"/>
      <c r="I41" s="37"/>
      <c r="J41" s="37"/>
      <c r="T41" s="37"/>
      <c r="U41" s="37"/>
      <c r="V41" s="38"/>
      <c r="W41" s="37"/>
      <c r="X41" s="37"/>
      <c r="Y41" s="37"/>
      <c r="Z41" s="37"/>
      <c r="AA41" s="37"/>
      <c r="AB41" s="37"/>
      <c r="AC41" s="37"/>
      <c r="AD41" s="37"/>
      <c r="AI41" s="37"/>
      <c r="AJ41" s="37"/>
      <c r="AK41" s="37"/>
      <c r="AL41" s="37"/>
      <c r="AM41" s="37"/>
      <c r="AN41" s="37"/>
      <c r="AO41" s="37"/>
      <c r="AP41" s="37"/>
      <c r="BC41" s="37"/>
      <c r="BD41" s="37"/>
      <c r="BE41" s="37"/>
      <c r="BF41" s="37"/>
      <c r="CA41" s="37"/>
      <c r="CB41" s="37"/>
      <c r="CC41" s="37"/>
      <c r="CD41" s="37"/>
      <c r="CE41" s="37"/>
      <c r="CF41" s="37"/>
      <c r="CG41" s="37"/>
      <c r="CH41" s="37"/>
      <c r="EM41" t="s">
        <v>286</v>
      </c>
      <c r="EN41">
        <v>24</v>
      </c>
      <c r="EO41">
        <v>27</v>
      </c>
      <c r="EP41" s="24">
        <f>'[1]Группа 3'!CS43</f>
        <v>4.125</v>
      </c>
      <c r="EQ41" s="35"/>
      <c r="ER41" s="35"/>
      <c r="ES41" s="35"/>
      <c r="ET41" s="31"/>
      <c r="EU41" s="35"/>
      <c r="EV41" s="35"/>
      <c r="EW41" s="35"/>
      <c r="EX41" s="31"/>
      <c r="EY41" s="35"/>
      <c r="EZ41" s="35"/>
      <c r="FA41" s="35"/>
      <c r="FB41" s="31"/>
      <c r="FC41" s="35"/>
      <c r="FD41" s="35"/>
      <c r="FE41" s="35"/>
      <c r="FF41" s="31"/>
      <c r="FJ41" s="24"/>
      <c r="FP41" s="24"/>
      <c r="FQ41" s="37"/>
      <c r="FR41" s="37"/>
      <c r="FS41" s="37"/>
      <c r="FT41" s="37"/>
      <c r="FV41" s="37"/>
      <c r="FW41" s="37"/>
      <c r="FX41" s="38"/>
      <c r="FY41" s="37"/>
      <c r="FZ41" s="37"/>
      <c r="GA41" s="37"/>
      <c r="GB41" s="37"/>
      <c r="GC41" s="37"/>
      <c r="GD41" s="37"/>
      <c r="GE41" s="37"/>
      <c r="GF41" s="37"/>
      <c r="GG41" s="35"/>
      <c r="GH41" s="35"/>
      <c r="GI41" s="35"/>
      <c r="GJ41" s="31"/>
      <c r="GK41" s="35"/>
      <c r="GL41" s="35"/>
      <c r="GM41" s="35"/>
      <c r="GN41" s="31"/>
      <c r="GS41" s="40"/>
      <c r="GT41" s="40"/>
      <c r="GU41" s="40"/>
      <c r="GV41" s="28"/>
      <c r="GW41" s="40"/>
      <c r="GX41" s="40"/>
      <c r="GY41" s="40"/>
      <c r="GZ41" s="28"/>
      <c r="HA41" s="35"/>
      <c r="HB41" s="35"/>
      <c r="HC41" s="35"/>
      <c r="HD41" s="31"/>
    </row>
    <row r="42" spans="1:212" ht="15.75">
      <c r="A42" s="25">
        <v>3</v>
      </c>
      <c r="B42" s="26" t="s">
        <v>385</v>
      </c>
      <c r="C42" s="37"/>
      <c r="D42" s="37"/>
      <c r="E42" s="37"/>
      <c r="F42" s="37"/>
      <c r="G42" t="s">
        <v>386</v>
      </c>
      <c r="H42">
        <v>40</v>
      </c>
      <c r="I42">
        <v>170</v>
      </c>
      <c r="J42" s="24">
        <f>'[1]Группа 3'!Q51</f>
        <v>7.25</v>
      </c>
      <c r="O42" t="s">
        <v>386</v>
      </c>
      <c r="P42">
        <v>160</v>
      </c>
      <c r="Q42">
        <v>170</v>
      </c>
      <c r="R42" s="24">
        <f>'[1]Группа 3'!V51</f>
        <v>4.0625</v>
      </c>
      <c r="T42" s="37"/>
      <c r="U42" s="37"/>
      <c r="V42" s="38"/>
      <c r="W42" s="37"/>
      <c r="X42" s="37"/>
      <c r="Y42" s="37"/>
      <c r="Z42" s="37"/>
      <c r="AA42" s="37"/>
      <c r="AB42" s="37"/>
      <c r="AC42" s="37"/>
      <c r="AD42" s="37"/>
      <c r="AI42" s="37"/>
      <c r="AJ42" s="37"/>
      <c r="AK42" s="37"/>
      <c r="AL42" s="37"/>
      <c r="AM42" s="37"/>
      <c r="AN42" s="37"/>
      <c r="AO42" s="37"/>
      <c r="AP42" s="37"/>
      <c r="BC42" s="37"/>
      <c r="BD42" s="37"/>
      <c r="BE42" s="37"/>
      <c r="BF42" s="37"/>
      <c r="BS42" t="s">
        <v>386</v>
      </c>
      <c r="BT42">
        <v>24</v>
      </c>
      <c r="BU42">
        <v>170</v>
      </c>
      <c r="BV42" s="24">
        <f>'[1]Группа 3'!BE51</f>
        <v>10.083333333333332</v>
      </c>
      <c r="CA42" s="37"/>
      <c r="CB42" s="37"/>
      <c r="CC42" s="37"/>
      <c r="CD42" s="37"/>
      <c r="CE42" s="37"/>
      <c r="CF42" s="37"/>
      <c r="CG42" s="37"/>
      <c r="CH42" s="37"/>
      <c r="CQ42" t="s">
        <v>129</v>
      </c>
      <c r="CR42">
        <v>8</v>
      </c>
      <c r="CS42">
        <v>10</v>
      </c>
      <c r="CT42" s="24">
        <f>'[1]Группа 3'!BT51</f>
        <v>4.25</v>
      </c>
      <c r="DS42" t="s">
        <v>25</v>
      </c>
      <c r="DT42">
        <v>8</v>
      </c>
      <c r="DU42">
        <v>10</v>
      </c>
      <c r="DV42" s="24">
        <f>'[1]Группа 3'!CD51</f>
        <v>4.25</v>
      </c>
      <c r="EE42" t="s">
        <v>25</v>
      </c>
      <c r="EF42">
        <v>8</v>
      </c>
      <c r="EG42">
        <v>10</v>
      </c>
      <c r="EH42" s="24">
        <f>'[1]Группа 3'!CI51</f>
        <v>0</v>
      </c>
      <c r="EP42" s="24"/>
      <c r="EQ42" s="35"/>
      <c r="ER42" s="35"/>
      <c r="ES42" s="35"/>
      <c r="ET42" s="31"/>
      <c r="EU42" s="35"/>
      <c r="EV42" s="35"/>
      <c r="EW42" s="35"/>
      <c r="EX42" s="31"/>
      <c r="EY42" s="35"/>
      <c r="EZ42" s="35"/>
      <c r="FA42" s="35"/>
      <c r="FB42" s="31"/>
      <c r="FC42" s="35"/>
      <c r="FD42" s="35"/>
      <c r="FE42" s="35"/>
      <c r="FF42" s="31"/>
      <c r="FJ42" s="24"/>
      <c r="FP42" s="24"/>
      <c r="FQ42" s="37"/>
      <c r="FR42" s="37"/>
      <c r="FS42" s="37"/>
      <c r="FT42" s="37"/>
      <c r="FU42" t="s">
        <v>386</v>
      </c>
      <c r="FV42">
        <v>45</v>
      </c>
      <c r="FW42">
        <v>170</v>
      </c>
      <c r="FX42" s="24">
        <f>'[1]Группа 3'!DM51</f>
        <v>6.777777777777778</v>
      </c>
      <c r="FY42" s="37"/>
      <c r="FZ42" s="37"/>
      <c r="GA42" s="37"/>
      <c r="GB42" s="37"/>
      <c r="GC42" s="37"/>
      <c r="GD42" s="37"/>
      <c r="GE42" s="37"/>
      <c r="GF42" s="37"/>
      <c r="GG42" t="s">
        <v>386</v>
      </c>
      <c r="GH42">
        <v>22</v>
      </c>
      <c r="GI42">
        <v>170</v>
      </c>
      <c r="GJ42" s="24">
        <f>'[1]Группа 3'!EB51</f>
        <v>10.727272727272727</v>
      </c>
      <c r="GK42" s="35"/>
      <c r="GL42" s="35"/>
      <c r="GM42" s="35"/>
      <c r="GN42" s="31"/>
      <c r="GS42" s="40"/>
      <c r="GT42" s="40"/>
      <c r="GU42" s="40"/>
      <c r="GV42" s="28"/>
      <c r="GW42" s="40"/>
      <c r="GX42" s="40"/>
      <c r="GY42" s="40"/>
      <c r="GZ42" s="28"/>
      <c r="HA42" s="35"/>
      <c r="HB42" s="35"/>
      <c r="HC42" s="35"/>
      <c r="HD42" s="31"/>
    </row>
    <row r="43" spans="1:212" ht="15.75">
      <c r="A43" s="25">
        <v>3</v>
      </c>
      <c r="B43" s="26" t="s">
        <v>385</v>
      </c>
      <c r="C43" s="37"/>
      <c r="D43" s="37"/>
      <c r="E43" s="37"/>
      <c r="F43" s="37"/>
      <c r="G43" t="s">
        <v>387</v>
      </c>
      <c r="H43">
        <v>18</v>
      </c>
      <c r="I43">
        <v>45</v>
      </c>
      <c r="J43" s="24">
        <f>'[1]Группа 3'!Q52</f>
        <v>5.5</v>
      </c>
      <c r="T43" s="37"/>
      <c r="U43" s="37"/>
      <c r="V43" s="38"/>
      <c r="W43" s="37"/>
      <c r="X43" s="37"/>
      <c r="Y43" s="37"/>
      <c r="Z43" s="37"/>
      <c r="AA43" s="37"/>
      <c r="AB43" s="37"/>
      <c r="AC43" s="37"/>
      <c r="AD43" s="37"/>
      <c r="AI43" s="37"/>
      <c r="AJ43" s="37"/>
      <c r="AK43" s="37"/>
      <c r="AL43" s="37"/>
      <c r="AM43" s="37"/>
      <c r="AN43" s="37"/>
      <c r="AO43" s="37"/>
      <c r="AP43" s="37"/>
      <c r="BC43" s="37"/>
      <c r="BD43" s="37"/>
      <c r="BE43" s="37"/>
      <c r="BF43" s="37"/>
      <c r="BS43" t="s">
        <v>387</v>
      </c>
      <c r="BT43">
        <v>11</v>
      </c>
      <c r="BU43">
        <v>45</v>
      </c>
      <c r="BV43" s="24">
        <f>'[1]Группа 3'!BE52</f>
        <v>7.090909090909091</v>
      </c>
      <c r="CA43" s="37"/>
      <c r="CB43" s="37"/>
      <c r="CC43" s="37"/>
      <c r="CD43" s="37"/>
      <c r="CE43" s="37"/>
      <c r="CF43" s="37"/>
      <c r="CG43" s="37"/>
      <c r="CH43" s="37"/>
      <c r="EP43" s="24"/>
      <c r="EQ43" s="35"/>
      <c r="ER43" s="35"/>
      <c r="ES43" s="35"/>
      <c r="ET43" s="31"/>
      <c r="EU43" s="35"/>
      <c r="EV43" s="35"/>
      <c r="EW43" s="35"/>
      <c r="EX43" s="31"/>
      <c r="EY43" s="35"/>
      <c r="EZ43" s="35"/>
      <c r="FA43" s="35"/>
      <c r="FB43" s="31"/>
      <c r="FC43" s="35"/>
      <c r="FD43" s="35"/>
      <c r="FE43" s="35"/>
      <c r="FF43" s="31"/>
      <c r="FJ43" s="24"/>
      <c r="FP43" s="24"/>
      <c r="FQ43" s="37"/>
      <c r="FR43" s="37"/>
      <c r="FS43" s="37"/>
      <c r="FT43" s="37"/>
      <c r="FU43" t="s">
        <v>387</v>
      </c>
      <c r="FV43">
        <v>19</v>
      </c>
      <c r="FW43">
        <v>45</v>
      </c>
      <c r="FX43" s="24">
        <f>'[1]Группа 3'!DM52</f>
        <v>5.368421052631579</v>
      </c>
      <c r="FY43" s="37"/>
      <c r="FZ43" s="37"/>
      <c r="GA43" s="37"/>
      <c r="GB43" s="37"/>
      <c r="GC43" s="37"/>
      <c r="GD43" s="37"/>
      <c r="GE43" s="37"/>
      <c r="GF43" s="37"/>
      <c r="GG43" t="s">
        <v>387</v>
      </c>
      <c r="GH43">
        <v>12</v>
      </c>
      <c r="GI43">
        <v>45</v>
      </c>
      <c r="GJ43" s="24">
        <f>'[1]Группа 3'!EB52</f>
        <v>6.75</v>
      </c>
      <c r="GK43" s="35"/>
      <c r="GL43" s="35"/>
      <c r="GM43" s="35"/>
      <c r="GN43" s="31"/>
      <c r="GS43" s="40"/>
      <c r="GT43" s="40"/>
      <c r="GU43" s="40"/>
      <c r="GV43" s="28"/>
      <c r="GW43" s="40"/>
      <c r="GX43" s="40"/>
      <c r="GY43" s="40"/>
      <c r="GZ43" s="28"/>
      <c r="HA43" s="35"/>
      <c r="HB43" s="35"/>
      <c r="HC43" s="35"/>
      <c r="HD43" s="31"/>
    </row>
    <row r="44" spans="1:216" ht="15.75">
      <c r="A44" s="25">
        <v>3</v>
      </c>
      <c r="B44" s="26" t="s">
        <v>120</v>
      </c>
      <c r="AT44" s="24"/>
      <c r="BS44" t="s">
        <v>121</v>
      </c>
      <c r="BT44">
        <v>95</v>
      </c>
      <c r="BU44">
        <v>156</v>
      </c>
      <c r="BV44" s="24">
        <f>'[1]Группа 3'!BE23</f>
        <v>4.6421052631578945</v>
      </c>
      <c r="BZ44" s="24"/>
      <c r="CT44" s="24"/>
      <c r="CX44" s="24"/>
      <c r="DB44" s="24"/>
      <c r="DF44" s="24"/>
      <c r="DJ44" s="24"/>
      <c r="DN44" s="24"/>
      <c r="DR44" s="24"/>
      <c r="DV44" s="24"/>
      <c r="DZ44" s="24"/>
      <c r="ED44" s="24"/>
      <c r="EH44" s="24"/>
      <c r="EQ44" s="57"/>
      <c r="ER44" s="57"/>
      <c r="ES44" s="57"/>
      <c r="ET44" s="57"/>
      <c r="EU44" s="57"/>
      <c r="EV44" s="57"/>
      <c r="EW44" s="57"/>
      <c r="EX44" s="57"/>
      <c r="FC44" s="57"/>
      <c r="FD44" s="57"/>
      <c r="FE44" s="57"/>
      <c r="FF44" s="57"/>
      <c r="HH44" s="24"/>
    </row>
    <row r="45" spans="1:180" ht="15.75">
      <c r="A45" s="25">
        <v>3</v>
      </c>
      <c r="B45" s="26" t="s">
        <v>228</v>
      </c>
      <c r="AQ45" s="40"/>
      <c r="AR45" s="40"/>
      <c r="AS45" s="40"/>
      <c r="AT45" s="28"/>
      <c r="BG45" s="40" t="s">
        <v>146</v>
      </c>
      <c r="BH45" s="40">
        <v>1</v>
      </c>
      <c r="BI45" s="40">
        <v>4</v>
      </c>
      <c r="BJ45" s="28">
        <f>'[1]Группа 3'!AZ25</f>
        <v>8.2</v>
      </c>
      <c r="BO45" s="40"/>
      <c r="BP45" s="40"/>
      <c r="BQ45" s="40"/>
      <c r="BR45" s="28"/>
      <c r="BS45" s="40" t="s">
        <v>147</v>
      </c>
      <c r="BT45" s="40">
        <v>2</v>
      </c>
      <c r="BU45" s="40">
        <v>3</v>
      </c>
      <c r="BV45" s="28">
        <f>'[1]Группа 3'!BE25</f>
        <v>4.8</v>
      </c>
      <c r="BW45" s="40"/>
      <c r="BX45" s="40"/>
      <c r="BY45" s="40"/>
      <c r="BZ45" s="28"/>
      <c r="EM45" t="s">
        <v>148</v>
      </c>
      <c r="EN45">
        <v>4</v>
      </c>
      <c r="EO45">
        <v>5</v>
      </c>
      <c r="EP45" s="24">
        <f>'[1]Группа 3'!CS25</f>
        <v>4.25</v>
      </c>
      <c r="FU45" s="40" t="s">
        <v>149</v>
      </c>
      <c r="FV45" s="40">
        <v>3</v>
      </c>
      <c r="FW45" s="40">
        <v>3</v>
      </c>
      <c r="FX45" s="28">
        <f>'[1]Группа 3'!DM25</f>
        <v>4.1</v>
      </c>
    </row>
    <row r="46" spans="1:172" ht="15.75">
      <c r="A46" s="25">
        <v>3</v>
      </c>
      <c r="B46" s="26" t="s">
        <v>64</v>
      </c>
      <c r="K46" s="57"/>
      <c r="L46" s="57"/>
      <c r="M46" s="57"/>
      <c r="N46" s="57"/>
      <c r="O46" s="57"/>
      <c r="P46" s="57"/>
      <c r="Q46" s="57"/>
      <c r="R46" s="57"/>
      <c r="S46" s="32"/>
      <c r="T46" s="32"/>
      <c r="U46" s="32"/>
      <c r="V46" s="36"/>
      <c r="BC46" s="57"/>
      <c r="BD46" s="57"/>
      <c r="BE46" s="57"/>
      <c r="BF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EI46" s="57"/>
      <c r="EJ46" s="57"/>
      <c r="EK46" s="57"/>
      <c r="EL46" s="57"/>
      <c r="EM46" s="57"/>
      <c r="EN46" s="57"/>
      <c r="EO46" s="57"/>
      <c r="EP46" s="57"/>
      <c r="FJ46" s="24"/>
      <c r="FM46" t="s">
        <v>65</v>
      </c>
      <c r="FN46">
        <v>46</v>
      </c>
      <c r="FO46">
        <v>383</v>
      </c>
      <c r="FP46" s="24">
        <f>'[1]Группа 3'!DC8</f>
        <v>11.326086956521738</v>
      </c>
    </row>
    <row r="47" spans="1:184" ht="15.75">
      <c r="A47" s="25">
        <v>3</v>
      </c>
      <c r="B47" s="26" t="s">
        <v>396</v>
      </c>
      <c r="K47" s="57"/>
      <c r="L47" s="57"/>
      <c r="M47" s="57"/>
      <c r="N47" s="57"/>
      <c r="O47" s="57"/>
      <c r="P47" s="57"/>
      <c r="Q47" s="57"/>
      <c r="R47" s="57"/>
      <c r="S47" s="32"/>
      <c r="T47" s="32"/>
      <c r="U47" s="32"/>
      <c r="V47" s="36"/>
      <c r="BC47" s="57"/>
      <c r="BD47" s="57"/>
      <c r="BE47" s="57"/>
      <c r="BF47" s="57"/>
      <c r="BS47" t="s">
        <v>65</v>
      </c>
      <c r="BT47">
        <v>314</v>
      </c>
      <c r="BU47">
        <v>387</v>
      </c>
      <c r="BV47" s="24">
        <f>'[1]Группа 3'!BE55</f>
        <v>4.232484076433121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EI47" s="57"/>
      <c r="EJ47" s="57"/>
      <c r="EK47" s="57"/>
      <c r="EL47" s="57"/>
      <c r="EM47" s="57"/>
      <c r="EN47" s="57"/>
      <c r="EO47" s="57"/>
      <c r="EP47" s="57"/>
      <c r="FJ47" s="24"/>
      <c r="FP47" s="24"/>
      <c r="FY47" t="s">
        <v>65</v>
      </c>
      <c r="FZ47">
        <v>321</v>
      </c>
      <c r="GA47">
        <v>387</v>
      </c>
      <c r="GB47" s="24">
        <f>'[1]Группа 3'!DR55</f>
        <v>4.205607476635514</v>
      </c>
    </row>
    <row r="48" spans="1:172" ht="15.75">
      <c r="A48" s="25">
        <v>3</v>
      </c>
      <c r="B48" s="26" t="s">
        <v>161</v>
      </c>
      <c r="K48" s="57"/>
      <c r="L48" s="57"/>
      <c r="M48" s="57"/>
      <c r="N48" s="57"/>
      <c r="O48" s="57"/>
      <c r="P48" s="57"/>
      <c r="Q48" s="57"/>
      <c r="R48" s="57"/>
      <c r="S48" s="32"/>
      <c r="T48" s="32"/>
      <c r="U48" s="32"/>
      <c r="V48" s="36"/>
      <c r="AT48" s="24"/>
      <c r="BC48" s="57"/>
      <c r="BD48" s="57"/>
      <c r="BE48" s="57"/>
      <c r="BF48" s="57"/>
      <c r="BS48" t="s">
        <v>162</v>
      </c>
      <c r="BT48">
        <v>14</v>
      </c>
      <c r="BU48">
        <v>30</v>
      </c>
      <c r="BV48" s="24">
        <f>'[1]Группа 3'!BE25</f>
        <v>4.8</v>
      </c>
      <c r="BZ48" s="24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EI48" s="57"/>
      <c r="EJ48" s="57"/>
      <c r="EK48" s="57"/>
      <c r="EL48" s="57"/>
      <c r="EM48" s="57"/>
      <c r="EN48" s="57"/>
      <c r="EO48" s="57"/>
      <c r="EP48" s="57"/>
      <c r="FJ48" s="24"/>
      <c r="FP48" s="24"/>
    </row>
    <row r="49" spans="1:172" ht="15.75">
      <c r="A49" s="25">
        <v>3</v>
      </c>
      <c r="B49" s="26" t="s">
        <v>275</v>
      </c>
      <c r="G49" t="s">
        <v>276</v>
      </c>
      <c r="H49">
        <v>137</v>
      </c>
      <c r="I49">
        <v>148</v>
      </c>
      <c r="J49" s="24">
        <f>'[1]Группа 3'!Q30</f>
        <v>4.08029197080292</v>
      </c>
      <c r="K49" s="57"/>
      <c r="L49" s="57"/>
      <c r="M49" s="57"/>
      <c r="N49" s="57"/>
      <c r="O49" s="57"/>
      <c r="P49" s="57"/>
      <c r="Q49" s="57"/>
      <c r="R49" s="57"/>
      <c r="S49" s="32"/>
      <c r="T49" s="32"/>
      <c r="U49" s="32"/>
      <c r="V49" s="36"/>
      <c r="AE49" t="s">
        <v>276</v>
      </c>
      <c r="AF49">
        <v>109</v>
      </c>
      <c r="AG49">
        <v>148</v>
      </c>
      <c r="AH49" s="24">
        <f>'[1]Группа 3'!AP30</f>
        <v>4.3577981651376145</v>
      </c>
      <c r="AT49" s="24"/>
      <c r="BC49" s="57"/>
      <c r="BD49" s="57"/>
      <c r="BE49" s="57"/>
      <c r="BF49" s="57"/>
      <c r="BS49" t="s">
        <v>277</v>
      </c>
      <c r="BT49">
        <v>104</v>
      </c>
      <c r="BU49">
        <v>192</v>
      </c>
      <c r="BV49" s="24">
        <f>'[1]Группа 3'!BE30</f>
        <v>4.846153846153847</v>
      </c>
      <c r="BZ49" s="24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EI49" s="57"/>
      <c r="EJ49" s="57"/>
      <c r="EK49" s="57"/>
      <c r="EL49" s="57"/>
      <c r="EM49" t="s">
        <v>277</v>
      </c>
      <c r="EN49">
        <v>141</v>
      </c>
      <c r="EO49">
        <v>192</v>
      </c>
      <c r="EP49" s="24">
        <f>'[1]Группа 3'!CS30</f>
        <v>4.361702127659575</v>
      </c>
      <c r="FC49" t="s">
        <v>162</v>
      </c>
      <c r="FD49">
        <v>24</v>
      </c>
      <c r="FE49">
        <v>33</v>
      </c>
      <c r="FF49" s="24">
        <f>'[1]Группа 3'!CX30</f>
        <v>4.375</v>
      </c>
      <c r="FJ49" s="24"/>
      <c r="FP49" s="24"/>
    </row>
    <row r="50" spans="1:176" ht="15.75">
      <c r="A50" s="25">
        <v>3</v>
      </c>
      <c r="B50" s="26" t="s">
        <v>168</v>
      </c>
      <c r="K50" s="57"/>
      <c r="L50" s="57"/>
      <c r="M50" s="57"/>
      <c r="N50" s="57"/>
      <c r="O50" s="57"/>
      <c r="P50" s="57"/>
      <c r="Q50" s="57"/>
      <c r="R50" s="57"/>
      <c r="S50" s="32"/>
      <c r="T50" s="32"/>
      <c r="U50" s="32"/>
      <c r="V50" s="36"/>
      <c r="AT50" s="24"/>
      <c r="BC50" s="57"/>
      <c r="BD50" s="57"/>
      <c r="BE50" s="57"/>
      <c r="BF50" s="57"/>
      <c r="BV50" s="24"/>
      <c r="BZ50" s="24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EI50" s="57"/>
      <c r="EJ50" s="57"/>
      <c r="EK50" s="57"/>
      <c r="EL50" s="57"/>
      <c r="EM50" s="57"/>
      <c r="EN50" s="57"/>
      <c r="EO50" s="57"/>
      <c r="EP50" s="57"/>
      <c r="FJ50" s="24"/>
      <c r="FP50" s="24"/>
      <c r="FQ50" t="s">
        <v>169</v>
      </c>
      <c r="FR50">
        <v>134</v>
      </c>
      <c r="FS50">
        <v>192</v>
      </c>
      <c r="FT50" s="24">
        <f>'[1]Группа 3'!DH59</f>
        <v>4.432835820895522</v>
      </c>
    </row>
    <row r="51" spans="1:176" ht="15.75">
      <c r="A51" s="25">
        <v>2</v>
      </c>
      <c r="B51" s="26" t="s">
        <v>390</v>
      </c>
      <c r="K51" s="57"/>
      <c r="L51" s="57"/>
      <c r="M51" s="57"/>
      <c r="N51" s="57"/>
      <c r="O51" s="57"/>
      <c r="P51" s="57"/>
      <c r="Q51" s="57"/>
      <c r="R51" s="57"/>
      <c r="S51" s="32"/>
      <c r="T51" s="32"/>
      <c r="U51" s="32"/>
      <c r="V51" s="36"/>
      <c r="AT51" s="24"/>
      <c r="BC51" s="57"/>
      <c r="BD51" s="57"/>
      <c r="BE51" s="57"/>
      <c r="BF51" s="57"/>
      <c r="BV51" s="24"/>
      <c r="BZ51" s="24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EI51" s="57"/>
      <c r="EJ51" s="57"/>
      <c r="EK51" s="57"/>
      <c r="EL51" s="57"/>
      <c r="EM51" s="57"/>
      <c r="EN51" s="57"/>
      <c r="EO51" s="57"/>
      <c r="EP51" s="57"/>
      <c r="FJ51" s="24"/>
      <c r="FP51" s="24"/>
      <c r="FQ51" t="s">
        <v>391</v>
      </c>
      <c r="FR51">
        <v>14</v>
      </c>
      <c r="FS51">
        <v>16</v>
      </c>
      <c r="FT51" s="24">
        <f>'[1]Группа 2'!CS50</f>
        <v>3.142857142857143</v>
      </c>
    </row>
    <row r="52" spans="1:180" ht="15.75">
      <c r="A52" s="25">
        <v>3</v>
      </c>
      <c r="B52" s="26" t="s">
        <v>367</v>
      </c>
      <c r="K52" s="57"/>
      <c r="L52" s="57"/>
      <c r="M52" s="57"/>
      <c r="N52" s="57"/>
      <c r="O52" s="57"/>
      <c r="P52" s="57"/>
      <c r="Q52" s="57"/>
      <c r="R52" s="57"/>
      <c r="S52" s="33" t="s">
        <v>368</v>
      </c>
      <c r="T52" s="34">
        <v>178</v>
      </c>
      <c r="U52" s="34">
        <v>326</v>
      </c>
      <c r="V52" s="24">
        <f>'[1]Группа 3'!AA35</f>
        <v>4.831460674157303</v>
      </c>
      <c r="AT52" s="24"/>
      <c r="BC52" s="57"/>
      <c r="BD52" s="57"/>
      <c r="BE52" s="57"/>
      <c r="BF52" s="57"/>
      <c r="BV52" s="24"/>
      <c r="BZ52" s="24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EI52" s="57"/>
      <c r="EJ52" s="57"/>
      <c r="EK52" s="57"/>
      <c r="EL52" s="57"/>
      <c r="EM52" s="57"/>
      <c r="EN52" s="57"/>
      <c r="EO52" s="57"/>
      <c r="EP52" s="57"/>
      <c r="FJ52" s="24"/>
      <c r="FP52" s="24"/>
      <c r="FT52" s="24"/>
      <c r="FU52" s="33" t="s">
        <v>369</v>
      </c>
      <c r="FV52" s="34">
        <v>22</v>
      </c>
      <c r="FW52" s="34">
        <v>79</v>
      </c>
      <c r="FX52" s="24">
        <f>'[1]Группа 3'!DM35</f>
        <v>6.590909090909091</v>
      </c>
    </row>
    <row r="53" spans="1:212" ht="15.75">
      <c r="A53" s="25">
        <v>5</v>
      </c>
      <c r="B53" s="26" t="s">
        <v>49</v>
      </c>
      <c r="FJ53" s="24"/>
      <c r="FM53" t="s">
        <v>50</v>
      </c>
      <c r="FN53">
        <v>12</v>
      </c>
      <c r="FO53">
        <v>78</v>
      </c>
      <c r="FP53" s="24">
        <f>'[1]Группа 5'!DV7</f>
        <v>11.5</v>
      </c>
      <c r="FU53" t="s">
        <v>50</v>
      </c>
      <c r="FV53">
        <v>32</v>
      </c>
      <c r="FW53">
        <v>78</v>
      </c>
      <c r="FX53" s="24">
        <f>'[1]Группа 5'!FG7</f>
        <v>7.4375</v>
      </c>
      <c r="GF53" s="24"/>
      <c r="GJ53" s="24"/>
      <c r="GK53" t="s">
        <v>50</v>
      </c>
      <c r="GL53">
        <v>59</v>
      </c>
      <c r="GM53">
        <v>78</v>
      </c>
      <c r="GN53" s="24">
        <f>'[1]Группа 5'!FV7</f>
        <v>6.322033898305085</v>
      </c>
      <c r="GO53" s="24"/>
      <c r="GP53" s="24"/>
      <c r="GQ53" s="24"/>
      <c r="GR53" s="24"/>
      <c r="GV53" s="24"/>
      <c r="GW53" t="s">
        <v>51</v>
      </c>
      <c r="GX53">
        <v>12</v>
      </c>
      <c r="GY53">
        <v>31</v>
      </c>
      <c r="GZ53" s="24">
        <f>'[1]Группа 5'!GA7</f>
        <v>7.583333333333334</v>
      </c>
      <c r="HA53" t="s">
        <v>50</v>
      </c>
      <c r="HB53">
        <v>45</v>
      </c>
      <c r="HC53">
        <v>78</v>
      </c>
      <c r="HD53" s="24">
        <f>'[1]Группа 5'!GK7</f>
        <v>6.733333333333333</v>
      </c>
    </row>
    <row r="54" spans="1:212" ht="15">
      <c r="A54" s="66">
        <v>1</v>
      </c>
      <c r="B54" s="64" t="s">
        <v>171</v>
      </c>
      <c r="FJ54" s="24"/>
      <c r="FM54" t="s">
        <v>172</v>
      </c>
      <c r="FN54">
        <v>6</v>
      </c>
      <c r="FO54">
        <v>80</v>
      </c>
      <c r="FP54" s="24">
        <f>'[1]Группа 1'!V7</f>
        <v>14.333333333333334</v>
      </c>
      <c r="FU54" t="s">
        <v>172</v>
      </c>
      <c r="FV54">
        <v>17</v>
      </c>
      <c r="FW54">
        <v>80</v>
      </c>
      <c r="FX54" s="24">
        <f>'[1]Группа 1'!AF7</f>
        <v>5.705882352941177</v>
      </c>
      <c r="HA54" t="s">
        <v>172</v>
      </c>
      <c r="HB54">
        <v>14</v>
      </c>
      <c r="HC54">
        <v>80</v>
      </c>
      <c r="HD54" s="24">
        <f>'[1]Группа 1'!AK7</f>
        <v>6.714285714285714</v>
      </c>
    </row>
    <row r="55" spans="1:212" ht="15">
      <c r="A55" s="66">
        <v>3</v>
      </c>
      <c r="B55" s="64" t="s">
        <v>306</v>
      </c>
      <c r="S55" t="s">
        <v>307</v>
      </c>
      <c r="T55">
        <v>89</v>
      </c>
      <c r="U55">
        <v>157</v>
      </c>
      <c r="V55" s="24">
        <f>'[1]Группа 3'!AA16</f>
        <v>4.764044943820225</v>
      </c>
      <c r="FC55" t="s">
        <v>307</v>
      </c>
      <c r="FD55">
        <v>65</v>
      </c>
      <c r="FE55">
        <v>157</v>
      </c>
      <c r="FF55" s="24">
        <f>'[1]Группа 3'!CX16</f>
        <v>5.415384615384616</v>
      </c>
      <c r="FJ55" s="24"/>
      <c r="FP55" s="24"/>
      <c r="FU55" t="s">
        <v>307</v>
      </c>
      <c r="FV55">
        <v>58</v>
      </c>
      <c r="FW55">
        <v>157</v>
      </c>
      <c r="FX55" s="24">
        <f>'[1]Группа 3'!DM16</f>
        <v>5.706896551724138</v>
      </c>
      <c r="HD55" s="24"/>
    </row>
    <row r="56" spans="1:212" ht="15.75">
      <c r="A56" s="25">
        <v>3</v>
      </c>
      <c r="B56" s="26" t="s">
        <v>354</v>
      </c>
      <c r="K56" t="s">
        <v>104</v>
      </c>
      <c r="L56">
        <v>4</v>
      </c>
      <c r="M56">
        <v>47</v>
      </c>
      <c r="N56" s="24">
        <f>'[1]Группа 3'!G15</f>
        <v>14.75</v>
      </c>
      <c r="R56" s="24"/>
      <c r="S56" t="s">
        <v>105</v>
      </c>
      <c r="T56">
        <v>64</v>
      </c>
      <c r="U56">
        <v>84</v>
      </c>
      <c r="V56" s="24">
        <f>'[1]Группа 3'!AA14</f>
        <v>4.3125</v>
      </c>
      <c r="FJ56" s="24"/>
      <c r="FM56" t="s">
        <v>106</v>
      </c>
      <c r="FN56">
        <v>9</v>
      </c>
      <c r="FO56">
        <v>238</v>
      </c>
      <c r="FP56" s="24">
        <f>'[1]Группа 3'!DC14</f>
        <v>29.444444444444443</v>
      </c>
      <c r="FU56" t="s">
        <v>106</v>
      </c>
      <c r="FV56">
        <v>53</v>
      </c>
      <c r="FW56">
        <v>238</v>
      </c>
      <c r="FX56" s="24">
        <f>'[1]Группа 3'!DM14</f>
        <v>7.490566037735849</v>
      </c>
      <c r="GF56" s="24"/>
      <c r="HA56" t="s">
        <v>106</v>
      </c>
      <c r="HB56">
        <v>213</v>
      </c>
      <c r="HC56">
        <v>238</v>
      </c>
      <c r="HD56" s="24">
        <f>'[1]Группа 3'!EV14</f>
        <v>4.117370892018779</v>
      </c>
    </row>
    <row r="57" spans="1:212" ht="15.75">
      <c r="A57" s="25">
        <v>3</v>
      </c>
      <c r="B57" s="26" t="s">
        <v>355</v>
      </c>
      <c r="N57" s="24"/>
      <c r="R57" s="24"/>
      <c r="S57" t="s">
        <v>105</v>
      </c>
      <c r="T57">
        <v>24</v>
      </c>
      <c r="U57">
        <v>74</v>
      </c>
      <c r="V57" s="24">
        <f>'[1]Группа 3'!AA15</f>
        <v>6.083333333333334</v>
      </c>
      <c r="BS57" t="s">
        <v>356</v>
      </c>
      <c r="BT57">
        <v>123</v>
      </c>
      <c r="BU57">
        <v>213</v>
      </c>
      <c r="BV57" s="24">
        <f>'[1]Группа 3'!BE15</f>
        <v>4.7317073170731705</v>
      </c>
      <c r="FJ57" s="24"/>
      <c r="FM57" t="s">
        <v>357</v>
      </c>
      <c r="FN57">
        <v>26</v>
      </c>
      <c r="FO57">
        <v>29</v>
      </c>
      <c r="FP57" s="24">
        <f>'[1]Группа 3'!DC15</f>
        <v>4.115384615384615</v>
      </c>
      <c r="FX57" s="24"/>
      <c r="GF57" s="24"/>
      <c r="HA57" t="s">
        <v>356</v>
      </c>
      <c r="HB57">
        <v>137</v>
      </c>
      <c r="HC57">
        <v>213</v>
      </c>
      <c r="HD57" s="24">
        <f>'[1]Группа 3'!EV15</f>
        <v>4.554744525547445</v>
      </c>
    </row>
    <row r="58" spans="1:212" ht="15.75">
      <c r="A58" s="25">
        <v>3</v>
      </c>
      <c r="B58" s="26" t="s">
        <v>184</v>
      </c>
      <c r="N58" s="24"/>
      <c r="R58" s="24"/>
      <c r="ET58" s="24"/>
      <c r="EX58" s="24"/>
      <c r="FC58" t="s">
        <v>185</v>
      </c>
      <c r="FD58">
        <v>4</v>
      </c>
      <c r="FE58">
        <v>8</v>
      </c>
      <c r="FF58" s="24">
        <f>'[1]Группа 3'!CX17</f>
        <v>5</v>
      </c>
      <c r="FJ58" s="24"/>
      <c r="FP58" s="24"/>
      <c r="FX58" s="24"/>
      <c r="GF58" s="24"/>
      <c r="GV58" s="24"/>
      <c r="GW58" t="s">
        <v>186</v>
      </c>
      <c r="GX58">
        <v>4</v>
      </c>
      <c r="GY58">
        <v>31</v>
      </c>
      <c r="GZ58" s="24">
        <f>'[1]Группа 3'!EQ17</f>
        <v>10.75</v>
      </c>
      <c r="HA58" t="s">
        <v>187</v>
      </c>
      <c r="HB58">
        <v>5</v>
      </c>
      <c r="HC58">
        <v>13</v>
      </c>
      <c r="HD58" s="24">
        <f>'[1]Группа 3'!EV17</f>
        <v>5.6</v>
      </c>
    </row>
    <row r="59" spans="1:212" ht="15.75">
      <c r="A59" s="25">
        <v>3</v>
      </c>
      <c r="B59" s="26" t="s">
        <v>308</v>
      </c>
      <c r="N59" s="24"/>
      <c r="R59" s="24"/>
      <c r="ET59" s="24"/>
      <c r="EX59" s="24"/>
      <c r="FF59" s="24"/>
      <c r="FJ59" s="24"/>
      <c r="FP59" s="24"/>
      <c r="FX59" s="24"/>
      <c r="GF59" s="24"/>
      <c r="GV59" s="24"/>
      <c r="GZ59" s="24"/>
      <c r="HD59" s="24"/>
    </row>
    <row r="60" spans="1:212" ht="15.75">
      <c r="A60" s="62">
        <v>1</v>
      </c>
      <c r="B60" s="61" t="s">
        <v>134</v>
      </c>
      <c r="HA60" s="40" t="s">
        <v>135</v>
      </c>
      <c r="HB60" s="40">
        <v>3</v>
      </c>
      <c r="HC60" s="40">
        <v>7</v>
      </c>
      <c r="HD60" s="28">
        <f>'[1]Группа 1'!AK6</f>
        <v>3.566666666666667</v>
      </c>
    </row>
    <row r="61" spans="1:210" ht="15.75">
      <c r="A61" s="25">
        <v>3</v>
      </c>
      <c r="B61" s="26" t="s">
        <v>141</v>
      </c>
      <c r="S61" t="s">
        <v>142</v>
      </c>
      <c r="T61">
        <v>43</v>
      </c>
      <c r="U61">
        <v>69</v>
      </c>
      <c r="V61" s="24">
        <f>'[1]Группа 4'!V9</f>
        <v>5.604651162790698</v>
      </c>
      <c r="AT61" s="24"/>
      <c r="BS61" t="s">
        <v>53</v>
      </c>
      <c r="BT61">
        <v>230</v>
      </c>
      <c r="BU61">
        <v>344</v>
      </c>
      <c r="BV61" s="24">
        <f>'[1]Группа 4'!AW9</f>
        <v>5.495652173913044</v>
      </c>
      <c r="BZ61" s="24"/>
      <c r="FJ61" s="24"/>
      <c r="FM61" t="s">
        <v>143</v>
      </c>
      <c r="FN61">
        <v>32</v>
      </c>
      <c r="FO61">
        <v>128</v>
      </c>
      <c r="FP61" s="24">
        <f>'[1]Группа 4'!CA9</f>
        <v>8</v>
      </c>
      <c r="FU61" t="s">
        <v>53</v>
      </c>
      <c r="FV61">
        <v>60</v>
      </c>
      <c r="FW61">
        <v>344</v>
      </c>
      <c r="FX61" s="24">
        <f>'[1]Группа 4'!CK9</f>
        <v>9.733333333333334</v>
      </c>
      <c r="HA61" s="32"/>
      <c r="HB61" s="32"/>
    </row>
    <row r="62" spans="1:212" ht="15.75">
      <c r="A62" s="25">
        <v>2</v>
      </c>
      <c r="B62" s="26" t="s">
        <v>309</v>
      </c>
      <c r="AT62" s="24"/>
      <c r="BV62" s="24"/>
      <c r="BZ62" s="24"/>
      <c r="FJ62" s="24"/>
      <c r="FM62" t="s">
        <v>310</v>
      </c>
      <c r="FN62">
        <v>9</v>
      </c>
      <c r="FO62">
        <v>9</v>
      </c>
      <c r="FP62" s="24">
        <f>'[1]Группа 3'!DC18</f>
        <v>4</v>
      </c>
      <c r="FU62" t="s">
        <v>311</v>
      </c>
      <c r="FV62">
        <v>10</v>
      </c>
      <c r="FW62">
        <v>12</v>
      </c>
      <c r="FX62" s="24">
        <f>'[1]Группа 2'!CX10</f>
        <v>3.2</v>
      </c>
      <c r="FY62" t="s">
        <v>312</v>
      </c>
      <c r="FZ62">
        <v>12</v>
      </c>
      <c r="GA62">
        <v>18</v>
      </c>
      <c r="GB62" s="24">
        <f>'[1]Группа 3'!DR18</f>
        <v>4.5</v>
      </c>
      <c r="HA62" t="s">
        <v>313</v>
      </c>
      <c r="HB62">
        <v>4</v>
      </c>
      <c r="HC62">
        <v>6</v>
      </c>
      <c r="HD62" s="24">
        <f>'[1]Группа 2'!DH10</f>
        <v>3.5</v>
      </c>
    </row>
    <row r="63" spans="1:210" ht="15.75">
      <c r="A63" s="25">
        <v>3</v>
      </c>
      <c r="B63" s="26" t="s">
        <v>282</v>
      </c>
      <c r="AT63" s="24"/>
      <c r="BV63" s="24"/>
      <c r="BZ63" s="24"/>
      <c r="FJ63" s="24"/>
      <c r="FM63" t="s">
        <v>242</v>
      </c>
      <c r="FN63">
        <v>71</v>
      </c>
      <c r="FO63">
        <v>72</v>
      </c>
      <c r="FP63" s="24">
        <f>'[1]Группа 3'!DC42</f>
        <v>4.014084507042254</v>
      </c>
      <c r="FX63" s="24"/>
      <c r="HA63" s="32"/>
      <c r="HB63" s="32"/>
    </row>
    <row r="64" spans="1:212" ht="15.75">
      <c r="A64" s="25">
        <v>3</v>
      </c>
      <c r="B64" s="26" t="s">
        <v>251</v>
      </c>
      <c r="S64" t="s">
        <v>252</v>
      </c>
      <c r="T64">
        <v>62</v>
      </c>
      <c r="U64">
        <v>66</v>
      </c>
      <c r="V64" s="24">
        <f>'[1]Группа 3'!AA39</f>
        <v>4.064516129032258</v>
      </c>
      <c r="AT64" s="24"/>
      <c r="BV64" s="24"/>
      <c r="BZ64" s="24"/>
      <c r="ET64" s="24"/>
      <c r="EX64" s="24"/>
      <c r="FC64" t="s">
        <v>253</v>
      </c>
      <c r="FD64">
        <v>15</v>
      </c>
      <c r="FE64">
        <v>20</v>
      </c>
      <c r="FF64" s="24">
        <f>'[1]Группа 3'!CX39</f>
        <v>4.333333333333333</v>
      </c>
      <c r="FJ64" s="24"/>
      <c r="FM64" t="s">
        <v>254</v>
      </c>
      <c r="FN64">
        <v>20</v>
      </c>
      <c r="FO64">
        <v>66</v>
      </c>
      <c r="FP64" s="24">
        <f>'[1]Группа 3'!DC39</f>
        <v>6.3</v>
      </c>
      <c r="FU64" t="s">
        <v>254</v>
      </c>
      <c r="FV64">
        <v>28</v>
      </c>
      <c r="FW64">
        <v>66</v>
      </c>
      <c r="FX64" s="24">
        <f>'[1]Группа 3'!DM39</f>
        <v>5.357142857142858</v>
      </c>
      <c r="HA64" t="s">
        <v>254</v>
      </c>
      <c r="HB64">
        <v>5</v>
      </c>
      <c r="HC64">
        <v>66</v>
      </c>
      <c r="HD64" s="24">
        <f>'[1]Группа 3'!EV39</f>
        <v>16.2</v>
      </c>
    </row>
    <row r="65" spans="1:212" ht="15.75">
      <c r="A65" s="25">
        <v>2</v>
      </c>
      <c r="B65" s="26" t="s">
        <v>399</v>
      </c>
      <c r="G65" t="s">
        <v>400</v>
      </c>
      <c r="H65">
        <v>11</v>
      </c>
      <c r="I65">
        <v>27</v>
      </c>
      <c r="J65" s="24">
        <f>'[1]Группа 2'!G52</f>
        <v>4.454545454545455</v>
      </c>
      <c r="AT65" s="24"/>
      <c r="BS65" t="s">
        <v>400</v>
      </c>
      <c r="BT65">
        <v>7</v>
      </c>
      <c r="BU65">
        <v>27</v>
      </c>
      <c r="BV65" s="24">
        <f>'[1]Группа 2'!AF52</f>
        <v>5.857142857142858</v>
      </c>
      <c r="BZ65" s="24"/>
      <c r="ET65" s="24"/>
      <c r="EX65" s="24"/>
      <c r="FF65" s="24"/>
      <c r="FJ65" s="24"/>
      <c r="FP65" s="24"/>
      <c r="FX65" s="24"/>
      <c r="HD65" s="24"/>
    </row>
    <row r="66" spans="1:212" ht="15.75">
      <c r="A66" s="25">
        <v>3</v>
      </c>
      <c r="B66" s="26" t="s">
        <v>296</v>
      </c>
      <c r="W66" t="s">
        <v>44</v>
      </c>
      <c r="X66">
        <v>15</v>
      </c>
      <c r="Y66">
        <v>30</v>
      </c>
      <c r="Z66" s="24">
        <f>'[1]Группа 3'!AF46</f>
        <v>5</v>
      </c>
      <c r="AT66" s="24"/>
      <c r="BV66" s="24"/>
      <c r="BZ66" s="24"/>
      <c r="ET66" s="24"/>
      <c r="EX66" s="24"/>
      <c r="FF66" s="24"/>
      <c r="FJ66" s="24"/>
      <c r="FP66" s="24"/>
      <c r="FX66" s="24"/>
      <c r="HD66" s="24"/>
    </row>
    <row r="67" spans="1:212" ht="15.75">
      <c r="A67" s="25">
        <v>1</v>
      </c>
      <c r="B67" s="26" t="s">
        <v>324</v>
      </c>
      <c r="Z67" s="24"/>
      <c r="AT67" s="24"/>
      <c r="BV67" s="24"/>
      <c r="BZ67" s="24"/>
      <c r="ET67" s="24"/>
      <c r="EX67" s="24"/>
      <c r="FF67" s="24"/>
      <c r="FJ67" s="24"/>
      <c r="FP67" s="24"/>
      <c r="FX67" s="24"/>
      <c r="HA67" t="s">
        <v>254</v>
      </c>
      <c r="HB67">
        <v>131</v>
      </c>
      <c r="HC67">
        <v>173</v>
      </c>
      <c r="HD67" s="24">
        <f>'[1]Группа 1'!AK11</f>
        <v>2.320610687022901</v>
      </c>
    </row>
    <row r="68" spans="1:212" ht="15.75">
      <c r="A68" s="25">
        <v>3</v>
      </c>
      <c r="B68" s="26" t="s">
        <v>180</v>
      </c>
      <c r="S68" t="s">
        <v>154</v>
      </c>
      <c r="T68">
        <v>223</v>
      </c>
      <c r="U68">
        <v>310</v>
      </c>
      <c r="V68" s="24">
        <f>'[1]Группа 4'!V10</f>
        <v>5.390134529147982</v>
      </c>
      <c r="AT68" s="24"/>
      <c r="BV68" s="24"/>
      <c r="BZ68" s="24"/>
      <c r="ET68" s="24"/>
      <c r="EX68" s="24"/>
      <c r="FC68" t="s">
        <v>154</v>
      </c>
      <c r="FD68">
        <v>203</v>
      </c>
      <c r="FE68">
        <v>310</v>
      </c>
      <c r="FF68" s="24">
        <f>'[1]Группа 4'!BV10</f>
        <v>5.534653465346535</v>
      </c>
      <c r="FJ68" s="24"/>
      <c r="FP68" s="24"/>
      <c r="FX68" s="24"/>
      <c r="FY68" t="s">
        <v>154</v>
      </c>
      <c r="FZ68">
        <v>62</v>
      </c>
      <c r="GA68">
        <v>310</v>
      </c>
      <c r="GB68" s="24">
        <f>'[1]Группа 4'!CP10</f>
        <v>9</v>
      </c>
      <c r="HA68" s="35" t="s">
        <v>154</v>
      </c>
      <c r="HB68" s="35">
        <v>80</v>
      </c>
      <c r="HC68" s="35">
        <v>310</v>
      </c>
      <c r="HD68" s="31" t="e">
        <f>'[1]Группа 4'!#REF!</f>
        <v>#REF!</v>
      </c>
    </row>
    <row r="69" spans="1:212" ht="15.75">
      <c r="A69" s="25">
        <v>3</v>
      </c>
      <c r="B69" s="26" t="s">
        <v>243</v>
      </c>
      <c r="K69" t="s">
        <v>244</v>
      </c>
      <c r="L69">
        <v>13</v>
      </c>
      <c r="M69">
        <v>21</v>
      </c>
      <c r="N69" s="24" t="e">
        <f>'[1]Группа 3'!#REF!</f>
        <v>#REF!</v>
      </c>
      <c r="R69" s="24"/>
      <c r="AT69" s="24"/>
      <c r="BV69" s="24"/>
      <c r="BZ69" s="24"/>
      <c r="ET69" s="24"/>
      <c r="EX69" s="24"/>
      <c r="FC69" t="s">
        <v>245</v>
      </c>
      <c r="FD69">
        <v>11</v>
      </c>
      <c r="FE69">
        <v>67</v>
      </c>
      <c r="FF69" s="24">
        <f>'[1]Группа 4'!BV12</f>
        <v>10.09090909090909</v>
      </c>
      <c r="FJ69" s="24"/>
      <c r="FP69" s="24"/>
      <c r="FX69" s="24"/>
      <c r="GB69" s="24"/>
      <c r="HA69" s="35"/>
      <c r="HB69" s="35"/>
      <c r="HC69" s="35"/>
      <c r="HD69" s="31"/>
    </row>
    <row r="70" spans="1:212" ht="15.75">
      <c r="A70" s="25">
        <v>4</v>
      </c>
      <c r="B70" s="26" t="s">
        <v>330</v>
      </c>
      <c r="G70" t="s">
        <v>331</v>
      </c>
      <c r="H70">
        <v>78</v>
      </c>
      <c r="I70">
        <v>124</v>
      </c>
      <c r="J70" s="24">
        <f>'[1]Группа 4'!L5</f>
        <v>5.589743589743589</v>
      </c>
      <c r="N70" s="24"/>
      <c r="R70" s="24"/>
      <c r="S70" t="s">
        <v>332</v>
      </c>
      <c r="T70">
        <v>13</v>
      </c>
      <c r="U70">
        <v>16</v>
      </c>
      <c r="V70" s="24">
        <f>'[1]Группа 4'!V5</f>
        <v>5.230769230769231</v>
      </c>
      <c r="W70" t="s">
        <v>333</v>
      </c>
      <c r="X70">
        <v>17</v>
      </c>
      <c r="Y70">
        <v>81</v>
      </c>
      <c r="Z70" s="24">
        <f>'[1]Группа 4'!AA5</f>
        <v>8.764705882352942</v>
      </c>
      <c r="AT70" s="24"/>
      <c r="BS70" t="s">
        <v>331</v>
      </c>
      <c r="BT70">
        <v>56</v>
      </c>
      <c r="BU70">
        <v>124</v>
      </c>
      <c r="BV70" s="24">
        <f>'[1]Группа 4'!AW5</f>
        <v>6.214285714285714</v>
      </c>
      <c r="BZ70" s="24"/>
      <c r="EM70" t="s">
        <v>333</v>
      </c>
      <c r="EN70">
        <v>77</v>
      </c>
      <c r="EO70">
        <v>81</v>
      </c>
      <c r="EP70" s="24">
        <f>'[1]Группа 4'!BQ5</f>
        <v>5.051948051948052</v>
      </c>
      <c r="ET70" s="24"/>
      <c r="EX70" s="24"/>
      <c r="FC70" t="s">
        <v>334</v>
      </c>
      <c r="FD70">
        <v>9</v>
      </c>
      <c r="FE70">
        <v>13</v>
      </c>
      <c r="FF70" s="24">
        <f>'[1]Группа 4'!BV5</f>
        <v>5.444444444444445</v>
      </c>
      <c r="FJ70" s="24"/>
      <c r="FM70" t="s">
        <v>335</v>
      </c>
      <c r="FN70">
        <v>5</v>
      </c>
      <c r="FO70">
        <v>18</v>
      </c>
      <c r="FP70" s="24">
        <f>'[1]Группа 4'!CA5</f>
        <v>7.6</v>
      </c>
      <c r="FU70" t="s">
        <v>331</v>
      </c>
      <c r="FV70">
        <v>61</v>
      </c>
      <c r="FW70">
        <v>124</v>
      </c>
      <c r="FX70" s="24">
        <f>'[1]Группа 4'!CK5</f>
        <v>6.032786885245901</v>
      </c>
      <c r="GB70" s="24"/>
      <c r="GG70" t="s">
        <v>333</v>
      </c>
      <c r="GH70">
        <v>15</v>
      </c>
      <c r="GI70">
        <v>81</v>
      </c>
      <c r="GJ70" s="24">
        <f>'[1]Группа 4'!CU5</f>
        <v>9.4</v>
      </c>
      <c r="HA70" s="35"/>
      <c r="HB70" s="35"/>
      <c r="HC70" s="35"/>
      <c r="HD70" s="31"/>
    </row>
    <row r="71" spans="1:212" ht="15.75">
      <c r="A71" s="25">
        <v>5</v>
      </c>
      <c r="B71" s="26" t="s">
        <v>381</v>
      </c>
      <c r="J71" s="24"/>
      <c r="K71" t="s">
        <v>339</v>
      </c>
      <c r="L71">
        <v>34</v>
      </c>
      <c r="M71">
        <v>142</v>
      </c>
      <c r="N71" s="24">
        <f>'[1]Группа 5'!G10</f>
        <v>9.176470588235293</v>
      </c>
      <c r="R71" s="24"/>
      <c r="S71" t="s">
        <v>339</v>
      </c>
      <c r="T71">
        <v>111</v>
      </c>
      <c r="U71">
        <v>142</v>
      </c>
      <c r="V71" s="24">
        <f>'[1]Группа 5'!Q10</f>
        <v>6.2792792792792795</v>
      </c>
      <c r="Z71" s="24"/>
      <c r="AA71" t="s">
        <v>382</v>
      </c>
      <c r="AB71">
        <v>6</v>
      </c>
      <c r="AC71">
        <v>65</v>
      </c>
      <c r="AD71" s="24">
        <f>'[1]Группа 5'!AA10</f>
        <v>15.833333333333334</v>
      </c>
      <c r="AI71" t="s">
        <v>245</v>
      </c>
      <c r="AJ71">
        <v>81</v>
      </c>
      <c r="AK71">
        <v>111</v>
      </c>
      <c r="AL71" s="24">
        <f>'[1]Группа 5'!AF10</f>
        <v>6.37037037037037</v>
      </c>
      <c r="AT71" s="24"/>
      <c r="BV71" s="24"/>
      <c r="BZ71" s="24"/>
      <c r="CQ71" t="s">
        <v>129</v>
      </c>
      <c r="CR71">
        <v>41</v>
      </c>
      <c r="CS71">
        <v>42</v>
      </c>
      <c r="CT71" s="24">
        <f>'[1]Группа 5'!CS10</f>
        <v>6.024390243902439</v>
      </c>
      <c r="DO71" t="s">
        <v>25</v>
      </c>
      <c r="DP71">
        <v>41</v>
      </c>
      <c r="DQ71">
        <v>42</v>
      </c>
      <c r="DR71" s="24">
        <f>'[1]Группа 5'!DQ10</f>
        <v>6.024390243902439</v>
      </c>
      <c r="DS71" t="s">
        <v>25</v>
      </c>
      <c r="DT71">
        <v>41</v>
      </c>
      <c r="DU71">
        <v>42</v>
      </c>
      <c r="DV71" s="24">
        <f>'[1]Группа 5'!DG10</f>
        <v>6.024390243902439</v>
      </c>
      <c r="EE71" t="s">
        <v>25</v>
      </c>
      <c r="EF71">
        <v>41</v>
      </c>
      <c r="EG71">
        <v>42</v>
      </c>
      <c r="EH71" s="24">
        <f>'[1]Группа 5'!CX10</f>
        <v>6.024390243902439</v>
      </c>
      <c r="EP71" s="24"/>
      <c r="ET71" s="24"/>
      <c r="EX71" s="24"/>
      <c r="FC71" t="s">
        <v>383</v>
      </c>
      <c r="FD71">
        <v>25</v>
      </c>
      <c r="FE71">
        <v>82</v>
      </c>
      <c r="FF71" s="24">
        <f>'[1]Группа 5'!EU10</f>
        <v>8.28</v>
      </c>
      <c r="FJ71" s="24"/>
      <c r="FM71" t="s">
        <v>201</v>
      </c>
      <c r="FN71">
        <v>25</v>
      </c>
      <c r="FO71">
        <v>66</v>
      </c>
      <c r="FP71" s="24">
        <f>'[1]Группа 5'!DV10</f>
        <v>7.640000000000001</v>
      </c>
      <c r="FQ71" t="s">
        <v>339</v>
      </c>
      <c r="FR71">
        <v>66</v>
      </c>
      <c r="FS71">
        <v>142</v>
      </c>
      <c r="FT71" s="24">
        <f>'[1]Группа 5'!EA10</f>
        <v>7.151515151515151</v>
      </c>
      <c r="FU71" t="s">
        <v>339</v>
      </c>
      <c r="FV71">
        <v>90</v>
      </c>
      <c r="FW71">
        <v>142</v>
      </c>
      <c r="FX71" s="24">
        <f>'[1]Группа 5'!FG10</f>
        <v>6.5777777777777775</v>
      </c>
      <c r="FY71" t="s">
        <v>174</v>
      </c>
      <c r="FZ71">
        <v>9</v>
      </c>
      <c r="GA71">
        <v>51</v>
      </c>
      <c r="GB71" s="24">
        <f>'[1]Группа 5'!FL10</f>
        <v>10.666666666666668</v>
      </c>
      <c r="GJ71" s="24"/>
      <c r="GK71" t="s">
        <v>339</v>
      </c>
      <c r="GL71">
        <v>52</v>
      </c>
      <c r="GM71">
        <v>142</v>
      </c>
      <c r="GN71" s="24">
        <f>'[1]Группа 5'!FV10</f>
        <v>7.730769230769231</v>
      </c>
      <c r="HA71" t="s">
        <v>384</v>
      </c>
      <c r="HB71">
        <v>12</v>
      </c>
      <c r="HC71">
        <v>51</v>
      </c>
      <c r="HD71" s="24">
        <f>'[1]Группа 5'!GK10</f>
        <v>9.25</v>
      </c>
    </row>
    <row r="72" spans="1:212" ht="15.75">
      <c r="A72" s="25">
        <v>3</v>
      </c>
      <c r="B72" s="26" t="s">
        <v>341</v>
      </c>
      <c r="J72" s="24"/>
      <c r="N72" s="24"/>
      <c r="R72" s="24"/>
      <c r="S72" t="s">
        <v>360</v>
      </c>
      <c r="T72">
        <v>84</v>
      </c>
      <c r="U72">
        <v>223</v>
      </c>
      <c r="V72" s="24">
        <f>'[1]Группа 3'!AA26</f>
        <v>4.032407407407407</v>
      </c>
      <c r="Z72" s="24"/>
      <c r="AT72" s="24"/>
      <c r="BV72" s="24"/>
      <c r="BZ72" s="24"/>
      <c r="EP72" s="24"/>
      <c r="ET72" s="24"/>
      <c r="EX72" s="24"/>
      <c r="FC72" t="s">
        <v>360</v>
      </c>
      <c r="FD72">
        <v>84</v>
      </c>
      <c r="FE72">
        <v>223</v>
      </c>
      <c r="FF72" s="24">
        <f>'[1]Группа 3'!CX26</f>
        <v>5.654761904761905</v>
      </c>
      <c r="FJ72" s="24"/>
      <c r="FM72" t="s">
        <v>360</v>
      </c>
      <c r="FN72">
        <v>84</v>
      </c>
      <c r="FO72">
        <v>223</v>
      </c>
      <c r="FP72" s="24">
        <f>'[1]Группа 3'!DC26</f>
        <v>4.143589743589743</v>
      </c>
      <c r="FX72" s="24"/>
      <c r="GB72" s="24"/>
      <c r="GJ72" s="24"/>
      <c r="HA72" s="35"/>
      <c r="HB72" s="35"/>
      <c r="HC72" s="35"/>
      <c r="HD72" s="31"/>
    </row>
    <row r="73" spans="1:212" ht="15.75">
      <c r="A73" s="25">
        <v>2</v>
      </c>
      <c r="B73" s="26" t="s">
        <v>336</v>
      </c>
      <c r="J73" s="24"/>
      <c r="N73" s="24"/>
      <c r="R73" s="24"/>
      <c r="Z73" s="24"/>
      <c r="AT73" s="24"/>
      <c r="BV73" s="24"/>
      <c r="BZ73" s="24"/>
      <c r="EP73" s="24"/>
      <c r="ET73" s="24"/>
      <c r="EX73" s="24"/>
      <c r="FC73" t="s">
        <v>337</v>
      </c>
      <c r="FD73">
        <v>155</v>
      </c>
      <c r="FE73">
        <v>236</v>
      </c>
      <c r="FF73" s="24">
        <f>'[1]Группа 2'!CI11</f>
        <v>3.52258064516129</v>
      </c>
      <c r="FJ73" s="24"/>
      <c r="FP73" s="24"/>
      <c r="FX73" s="24"/>
      <c r="GB73" s="24"/>
      <c r="GJ73" s="24"/>
      <c r="HA73" s="35"/>
      <c r="HB73" s="35"/>
      <c r="HC73" s="35"/>
      <c r="HD73" s="31"/>
    </row>
    <row r="74" spans="1:212" ht="15.75">
      <c r="A74" s="25">
        <v>2</v>
      </c>
      <c r="B74" s="26" t="s">
        <v>170</v>
      </c>
      <c r="N74" s="24"/>
      <c r="R74" s="24"/>
      <c r="FJ74" s="24"/>
      <c r="FP74" s="24"/>
      <c r="FX74" s="24"/>
      <c r="GF74" s="24"/>
      <c r="HA74" s="40" t="s">
        <v>68</v>
      </c>
      <c r="HB74" s="40">
        <v>2</v>
      </c>
      <c r="HC74" s="40">
        <v>21</v>
      </c>
      <c r="HD74" s="28">
        <f>'[1]Группа 2'!DH26</f>
        <v>14.6</v>
      </c>
    </row>
    <row r="75" spans="1:216" ht="15">
      <c r="A75" s="63">
        <v>3</v>
      </c>
      <c r="B75" s="64" t="s">
        <v>156</v>
      </c>
      <c r="N75" s="24"/>
      <c r="R75" s="24"/>
      <c r="AE75" t="s">
        <v>157</v>
      </c>
      <c r="AF75">
        <v>34</v>
      </c>
      <c r="AG75">
        <v>91</v>
      </c>
      <c r="AH75" s="24">
        <f>'[1]Группа 3'!AP27</f>
        <v>5.6764705882352935</v>
      </c>
      <c r="CQ75" t="s">
        <v>129</v>
      </c>
      <c r="CR75">
        <v>17</v>
      </c>
      <c r="CS75">
        <v>21</v>
      </c>
      <c r="CT75" s="24">
        <f>'[1]Группа 3'!BT27</f>
        <v>4.137931034482759</v>
      </c>
      <c r="CX75" s="24"/>
      <c r="DB75" s="24"/>
      <c r="DF75" s="24"/>
      <c r="DS75" t="s">
        <v>25</v>
      </c>
      <c r="DT75">
        <v>17</v>
      </c>
      <c r="DU75">
        <v>21</v>
      </c>
      <c r="DV75" s="24">
        <f>'[1]Группа 3'!CD27</f>
        <v>4.137931034482759</v>
      </c>
      <c r="DZ75" s="24"/>
      <c r="EA75" t="s">
        <v>25</v>
      </c>
      <c r="EB75">
        <v>17</v>
      </c>
      <c r="EC75">
        <v>21</v>
      </c>
      <c r="ED75" s="24">
        <f>'[1]Группа 3'!CN27</f>
        <v>4.137931034482759</v>
      </c>
      <c r="EE75" t="s">
        <v>25</v>
      </c>
      <c r="EF75">
        <v>17</v>
      </c>
      <c r="EG75">
        <v>21</v>
      </c>
      <c r="EH75" s="24">
        <f>'[1]Группа 3'!CI27</f>
        <v>0</v>
      </c>
      <c r="EM75" t="s">
        <v>158</v>
      </c>
      <c r="EN75" s="35">
        <v>45</v>
      </c>
      <c r="EO75" s="35">
        <v>60</v>
      </c>
      <c r="EP75" s="31">
        <f>'[1]Группа 3'!CS27</f>
        <v>4.304347826086957</v>
      </c>
      <c r="ET75" s="24"/>
      <c r="EX75" s="24"/>
      <c r="FC75" t="s">
        <v>48</v>
      </c>
      <c r="FD75">
        <v>225</v>
      </c>
      <c r="FE75">
        <v>576</v>
      </c>
      <c r="FF75" s="24">
        <f>'[1]Группа 3'!CX27</f>
        <v>5.5600000000000005</v>
      </c>
      <c r="FJ75" s="24"/>
      <c r="FP75" s="24"/>
      <c r="FU75" t="s">
        <v>48</v>
      </c>
      <c r="FV75">
        <v>560</v>
      </c>
      <c r="FW75">
        <v>576</v>
      </c>
      <c r="FX75" s="24">
        <f>'[1]Группа 3'!DM27</f>
        <v>4.0285714285714285</v>
      </c>
      <c r="GF75" s="24"/>
      <c r="HD75" s="24"/>
      <c r="HH75" s="24"/>
    </row>
    <row r="76" spans="1:212" ht="15">
      <c r="A76" s="63">
        <v>3</v>
      </c>
      <c r="B76" s="64" t="s">
        <v>156</v>
      </c>
      <c r="N76" s="24"/>
      <c r="R76" s="24"/>
      <c r="ET76" s="24"/>
      <c r="EX76" s="24"/>
      <c r="FC76" t="s">
        <v>158</v>
      </c>
      <c r="FD76">
        <v>36</v>
      </c>
      <c r="FE76">
        <v>60</v>
      </c>
      <c r="FF76" s="24">
        <f>'[1]Группа 3'!CX28</f>
        <v>4.666666666666667</v>
      </c>
      <c r="FJ76" s="24"/>
      <c r="FP76" s="24"/>
      <c r="FU76" t="s">
        <v>159</v>
      </c>
      <c r="FV76">
        <v>9</v>
      </c>
      <c r="FW76">
        <v>12</v>
      </c>
      <c r="FX76" s="24">
        <f>'[1]Группа 3'!DM28</f>
        <v>4.333333333333333</v>
      </c>
      <c r="GF76" s="24"/>
      <c r="HD76" s="24"/>
    </row>
    <row r="77" spans="1:212" ht="15">
      <c r="A77" s="63">
        <v>3</v>
      </c>
      <c r="B77" s="64" t="s">
        <v>338</v>
      </c>
      <c r="N77" s="24"/>
      <c r="R77" s="24"/>
      <c r="S77" t="s">
        <v>339</v>
      </c>
      <c r="T77">
        <v>26</v>
      </c>
      <c r="U77">
        <v>36</v>
      </c>
      <c r="V77" s="24">
        <f>'[1]Группа 3'!AA69</f>
        <v>4.384615384615385</v>
      </c>
      <c r="ET77" s="24"/>
      <c r="EX77" s="24"/>
      <c r="FC77" t="s">
        <v>340</v>
      </c>
      <c r="FD77">
        <v>5</v>
      </c>
      <c r="FE77">
        <v>7</v>
      </c>
      <c r="FF77" s="24">
        <f>'[1]Группа 3'!CX69</f>
        <v>4.4</v>
      </c>
      <c r="FJ77" s="24"/>
      <c r="FM77" t="s">
        <v>339</v>
      </c>
      <c r="FN77">
        <v>6</v>
      </c>
      <c r="FO77">
        <v>36</v>
      </c>
      <c r="FP77" s="24">
        <f>'[1]Группа 3'!DC69</f>
        <v>9</v>
      </c>
      <c r="FX77" s="24"/>
      <c r="GF77" s="24"/>
      <c r="HD77" s="24"/>
    </row>
    <row r="78" spans="1:188" ht="15.75">
      <c r="A78" s="25">
        <v>2</v>
      </c>
      <c r="B78" s="26" t="s">
        <v>73</v>
      </c>
      <c r="FG78" s="40"/>
      <c r="FH78" s="40"/>
      <c r="FI78" s="40"/>
      <c r="FJ78" s="28"/>
      <c r="FM78" s="40" t="s">
        <v>74</v>
      </c>
      <c r="FN78" s="40">
        <v>3</v>
      </c>
      <c r="FO78" s="40">
        <v>4</v>
      </c>
      <c r="FP78" s="28">
        <f>'[1]Группа 2'!CN12</f>
        <v>3.466666666666667</v>
      </c>
      <c r="FU78" s="32"/>
      <c r="FV78" s="32"/>
      <c r="FW78" s="32"/>
      <c r="FX78" s="32"/>
      <c r="GC78" s="32"/>
      <c r="GD78" s="32"/>
      <c r="GE78" s="32"/>
      <c r="GF78" s="32"/>
    </row>
    <row r="79" spans="1:188" ht="15.75">
      <c r="A79" s="25">
        <v>2</v>
      </c>
      <c r="B79" s="26" t="s">
        <v>343</v>
      </c>
      <c r="FG79" s="40"/>
      <c r="FH79" s="40"/>
      <c r="FI79" s="40"/>
      <c r="FJ79" s="28"/>
      <c r="FM79" s="40"/>
      <c r="FN79" s="40"/>
      <c r="FO79" s="40"/>
      <c r="FP79" s="28"/>
      <c r="FU79" t="s">
        <v>344</v>
      </c>
      <c r="FV79">
        <v>7</v>
      </c>
      <c r="FW79">
        <v>27</v>
      </c>
      <c r="FX79" s="24">
        <f>'[1]Группа 2'!CX41</f>
        <v>5.857142857142858</v>
      </c>
      <c r="GC79" s="32"/>
      <c r="GD79" s="32"/>
      <c r="GE79" s="32"/>
      <c r="GF79" s="32"/>
    </row>
    <row r="80" spans="1:212" ht="15.75">
      <c r="A80" s="25">
        <v>3</v>
      </c>
      <c r="B80" s="26" t="s">
        <v>302</v>
      </c>
      <c r="FG80" s="40"/>
      <c r="FH80" s="40"/>
      <c r="FI80" s="40"/>
      <c r="FJ80" s="28"/>
      <c r="FM80" s="40"/>
      <c r="FN80" s="40"/>
      <c r="FO80" s="40"/>
      <c r="FP80" s="28"/>
      <c r="FU80" s="32"/>
      <c r="FV80" s="32"/>
      <c r="FW80" s="32"/>
      <c r="FX80" s="32"/>
      <c r="GC80" s="32"/>
      <c r="GD80" s="32"/>
      <c r="GE80" s="32"/>
      <c r="GF80" s="32"/>
      <c r="HA80" t="s">
        <v>303</v>
      </c>
      <c r="HB80" s="35">
        <v>13</v>
      </c>
      <c r="HC80" s="35">
        <v>40</v>
      </c>
      <c r="HD80" s="31">
        <f>'[1]Группа 3'!EV48</f>
        <v>6.076923076923077</v>
      </c>
    </row>
    <row r="81" spans="1:188" ht="15.75">
      <c r="A81" s="25">
        <v>4</v>
      </c>
      <c r="B81" s="26" t="s">
        <v>304</v>
      </c>
      <c r="S81" t="s">
        <v>305</v>
      </c>
      <c r="T81">
        <v>224</v>
      </c>
      <c r="U81">
        <v>395</v>
      </c>
      <c r="V81" s="24" t="e">
        <f>'[1]Группа 4'!#REF!</f>
        <v>#REF!</v>
      </c>
      <c r="FG81" s="40"/>
      <c r="FH81" s="40"/>
      <c r="FI81" s="40"/>
      <c r="FJ81" s="28"/>
      <c r="FM81" t="s">
        <v>305</v>
      </c>
      <c r="FN81">
        <v>32</v>
      </c>
      <c r="FO81">
        <v>395</v>
      </c>
      <c r="FP81" s="24">
        <f>'[1]Группа 3'!DC68</f>
        <v>15.34375</v>
      </c>
      <c r="FU81" t="s">
        <v>305</v>
      </c>
      <c r="FV81">
        <v>98</v>
      </c>
      <c r="FW81">
        <v>395</v>
      </c>
      <c r="FX81" s="24">
        <f>'[1]Группа 3'!DM68</f>
        <v>7.030612244897959</v>
      </c>
      <c r="GC81" s="32"/>
      <c r="GD81" s="32"/>
      <c r="GE81" s="32"/>
      <c r="GF81" s="32"/>
    </row>
    <row r="82" spans="1:200" ht="15.75">
      <c r="A82" s="25">
        <v>4</v>
      </c>
      <c r="B82" s="26" t="s">
        <v>61</v>
      </c>
      <c r="EQ82" s="57"/>
      <c r="ER82" s="57"/>
      <c r="ES82" s="57"/>
      <c r="ET82" s="57"/>
      <c r="EU82" s="57"/>
      <c r="EV82" s="57"/>
      <c r="EW82" s="57"/>
      <c r="EX82" s="57"/>
      <c r="FC82" s="57"/>
      <c r="FD82" s="57"/>
      <c r="FE82" s="57"/>
      <c r="FF82" s="57"/>
      <c r="FQ82" t="s">
        <v>62</v>
      </c>
      <c r="FR82">
        <v>53</v>
      </c>
      <c r="FS82">
        <v>53</v>
      </c>
      <c r="FT82" s="24">
        <f>'[1]Группа 4'!CF3</f>
        <v>5</v>
      </c>
      <c r="FY82" t="s">
        <v>63</v>
      </c>
      <c r="FZ82" s="30">
        <v>12</v>
      </c>
      <c r="GA82" s="30">
        <v>12</v>
      </c>
      <c r="GB82" s="31">
        <f>'[1]Группа 4'!CP3</f>
        <v>5</v>
      </c>
      <c r="GG82" s="31"/>
      <c r="GH82" s="30"/>
      <c r="GI82" s="30"/>
      <c r="GJ82" s="31"/>
      <c r="GK82" s="31" t="s">
        <v>43</v>
      </c>
      <c r="GL82" s="30">
        <v>7</v>
      </c>
      <c r="GM82" s="30">
        <v>12</v>
      </c>
      <c r="GN82" s="31">
        <f>'[1]Группа 4'!CZ3</f>
        <v>5.714285714285714</v>
      </c>
      <c r="GO82" s="31"/>
      <c r="GP82" s="31"/>
      <c r="GQ82" s="31"/>
      <c r="GR82" s="31"/>
    </row>
    <row r="83" spans="1:200" ht="15.75">
      <c r="A83" s="25">
        <v>3</v>
      </c>
      <c r="B83" s="26" t="s">
        <v>392</v>
      </c>
      <c r="G83" t="s">
        <v>393</v>
      </c>
      <c r="H83">
        <v>106</v>
      </c>
      <c r="I83">
        <v>186</v>
      </c>
      <c r="J83" s="24">
        <f>'[1]Группа 3'!Q53</f>
        <v>4.754716981132075</v>
      </c>
      <c r="EM83" t="s">
        <v>393</v>
      </c>
      <c r="EN83">
        <v>108</v>
      </c>
      <c r="EO83">
        <v>186</v>
      </c>
      <c r="EP83" s="24">
        <f>'[1]Группа 3'!CS53</f>
        <v>4.722222222222222</v>
      </c>
      <c r="EQ83" s="57"/>
      <c r="ER83" s="57"/>
      <c r="ES83" s="57"/>
      <c r="ET83" s="57"/>
      <c r="EU83" s="57"/>
      <c r="EV83" s="57"/>
      <c r="EW83" s="57"/>
      <c r="EX83" s="57"/>
      <c r="FC83" s="57"/>
      <c r="FD83" s="57"/>
      <c r="FE83" s="57"/>
      <c r="FF83" s="57"/>
      <c r="FT83" s="24"/>
      <c r="FZ83" s="30"/>
      <c r="GA83" s="30"/>
      <c r="GB83" s="31"/>
      <c r="GG83" s="31"/>
      <c r="GH83" s="30"/>
      <c r="GI83" s="30"/>
      <c r="GJ83" s="31"/>
      <c r="GK83" s="31"/>
      <c r="GL83" s="30"/>
      <c r="GM83" s="30"/>
      <c r="GN83" s="31"/>
      <c r="GO83" s="31"/>
      <c r="GP83" s="31"/>
      <c r="GQ83" s="31"/>
      <c r="GR83" s="31"/>
    </row>
    <row r="84" spans="1:200" ht="15.75">
      <c r="A84" s="25">
        <v>3</v>
      </c>
      <c r="B84" s="26" t="s">
        <v>199</v>
      </c>
      <c r="S84" t="s">
        <v>163</v>
      </c>
      <c r="T84">
        <v>390</v>
      </c>
      <c r="U84">
        <v>462</v>
      </c>
      <c r="V84" s="24">
        <f>'[1]Группа 3'!AA31</f>
        <v>4.184615384615385</v>
      </c>
      <c r="EQ84" s="57"/>
      <c r="ER84" s="57"/>
      <c r="ES84" s="57"/>
      <c r="ET84" s="57"/>
      <c r="EU84" s="57"/>
      <c r="EV84" s="57"/>
      <c r="EW84" s="57"/>
      <c r="EX84" s="57"/>
      <c r="FC84" s="57"/>
      <c r="FD84" s="57"/>
      <c r="FE84" s="57"/>
      <c r="FF84" s="57"/>
      <c r="FQ84" t="s">
        <v>163</v>
      </c>
      <c r="FR84">
        <v>326</v>
      </c>
      <c r="FS84">
        <v>462</v>
      </c>
      <c r="FT84" s="24">
        <f>'[1]Группа 3'!DH31</f>
        <v>4.41717791411043</v>
      </c>
      <c r="FZ84" s="30"/>
      <c r="GA84" s="30"/>
      <c r="GB84" s="31"/>
      <c r="GG84" s="31"/>
      <c r="GH84" s="30"/>
      <c r="GI84" s="30"/>
      <c r="GJ84" s="31"/>
      <c r="GK84" s="31"/>
      <c r="GL84" s="30"/>
      <c r="GM84" s="30"/>
      <c r="GN84" s="31"/>
      <c r="GO84" s="31"/>
      <c r="GP84" s="31"/>
      <c r="GQ84" s="31"/>
      <c r="GR84" s="31"/>
    </row>
    <row r="85" spans="1:200" ht="15.75">
      <c r="A85" s="25">
        <v>3</v>
      </c>
      <c r="B85" s="26" t="s">
        <v>218</v>
      </c>
      <c r="EQ85" s="57"/>
      <c r="ER85" s="57"/>
      <c r="ES85" s="57"/>
      <c r="ET85" s="57"/>
      <c r="EU85" s="57"/>
      <c r="EV85" s="57"/>
      <c r="EW85" s="57"/>
      <c r="EX85" s="57"/>
      <c r="FC85" s="57"/>
      <c r="FD85" s="57"/>
      <c r="FE85" s="57"/>
      <c r="FF85" s="57"/>
      <c r="FT85" s="24"/>
      <c r="FY85" t="s">
        <v>163</v>
      </c>
      <c r="FZ85" s="30">
        <v>346</v>
      </c>
      <c r="GA85" s="30">
        <v>385</v>
      </c>
      <c r="GB85" s="31">
        <f>'[1]Группа 3'!DR32</f>
        <v>4.11271676300578</v>
      </c>
      <c r="GG85" s="31"/>
      <c r="GH85" s="30"/>
      <c r="GI85" s="30"/>
      <c r="GJ85" s="31"/>
      <c r="GK85" s="31"/>
      <c r="GL85" s="30"/>
      <c r="GM85" s="30"/>
      <c r="GN85" s="31"/>
      <c r="GO85" s="31"/>
      <c r="GP85" s="31"/>
      <c r="GQ85" s="31"/>
      <c r="GR85" s="31"/>
    </row>
    <row r="86" spans="1:200" ht="15.75">
      <c r="A86" s="25">
        <v>3</v>
      </c>
      <c r="B86" s="26" t="s">
        <v>402</v>
      </c>
      <c r="EQ86" s="57"/>
      <c r="ER86" s="57"/>
      <c r="ES86" s="57"/>
      <c r="ET86" s="57"/>
      <c r="EU86" s="57"/>
      <c r="EV86" s="57"/>
      <c r="EW86" s="57"/>
      <c r="EX86" s="57"/>
      <c r="FC86" t="s">
        <v>208</v>
      </c>
      <c r="FD86">
        <v>13</v>
      </c>
      <c r="FE86">
        <v>228</v>
      </c>
      <c r="FF86" s="24">
        <f>'[1]Группа 3'!CX56</f>
        <v>20.53846153846154</v>
      </c>
      <c r="FT86" s="24"/>
      <c r="FU86" t="s">
        <v>177</v>
      </c>
      <c r="FV86">
        <v>19</v>
      </c>
      <c r="FW86">
        <v>289</v>
      </c>
      <c r="FX86" s="24">
        <f>'[1]Группа 3'!DM56</f>
        <v>18.210526315789473</v>
      </c>
      <c r="FZ86" s="30"/>
      <c r="GA86" s="30"/>
      <c r="GB86" s="31"/>
      <c r="GG86" s="31"/>
      <c r="GH86" s="30"/>
      <c r="GI86" s="30"/>
      <c r="GJ86" s="31"/>
      <c r="GK86" s="31"/>
      <c r="GL86" s="30"/>
      <c r="GM86" s="30"/>
      <c r="GN86" s="31"/>
      <c r="GO86" s="31"/>
      <c r="GP86" s="31"/>
      <c r="GQ86" s="31"/>
      <c r="GR86" s="31"/>
    </row>
    <row r="87" spans="1:200" ht="15.75">
      <c r="A87" s="25">
        <v>2</v>
      </c>
      <c r="B87" s="26" t="s">
        <v>389</v>
      </c>
      <c r="EQ87" s="57"/>
      <c r="ER87" s="57"/>
      <c r="ES87" s="57"/>
      <c r="ET87" s="57"/>
      <c r="EU87" s="57"/>
      <c r="EV87" s="57"/>
      <c r="EW87" s="57"/>
      <c r="EX87" s="57"/>
      <c r="FC87" s="57"/>
      <c r="FD87" s="57"/>
      <c r="FE87" s="57"/>
      <c r="FF87" s="57"/>
      <c r="FT87" s="24"/>
      <c r="FU87" t="s">
        <v>264</v>
      </c>
      <c r="FV87">
        <v>58</v>
      </c>
      <c r="FW87">
        <v>125</v>
      </c>
      <c r="FX87" s="24">
        <f>'[1]Группа 2'!CX16</f>
        <v>4.155172413793103</v>
      </c>
      <c r="FZ87" s="30"/>
      <c r="GA87" s="30"/>
      <c r="GB87" s="31"/>
      <c r="GG87" s="31"/>
      <c r="GH87" s="30"/>
      <c r="GI87" s="30"/>
      <c r="GJ87" s="31"/>
      <c r="GK87" s="31"/>
      <c r="GL87" s="30"/>
      <c r="GM87" s="30"/>
      <c r="GN87" s="31"/>
      <c r="GO87" s="31"/>
      <c r="GP87" s="31"/>
      <c r="GQ87" s="31"/>
      <c r="GR87" s="31"/>
    </row>
    <row r="88" spans="1:162" ht="15.75">
      <c r="A88" s="25">
        <v>3</v>
      </c>
      <c r="B88" s="26" t="s">
        <v>52</v>
      </c>
      <c r="S88" s="33" t="s">
        <v>53</v>
      </c>
      <c r="T88" s="34">
        <v>49</v>
      </c>
      <c r="U88" s="34">
        <v>52</v>
      </c>
      <c r="V88" s="31">
        <f>'[1]Группа 3'!AA4</f>
        <v>4.061224489795919</v>
      </c>
      <c r="W88" s="33"/>
      <c r="ET88" s="24"/>
      <c r="EX88" s="24"/>
      <c r="FC88" t="s">
        <v>54</v>
      </c>
      <c r="FD88">
        <v>5</v>
      </c>
      <c r="FE88">
        <v>6</v>
      </c>
      <c r="FF88" s="24">
        <f>'[1]Группа 3'!CX4</f>
        <v>4.2</v>
      </c>
    </row>
    <row r="89" spans="1:162" ht="15.75">
      <c r="A89" s="25">
        <v>2</v>
      </c>
      <c r="B89" s="26" t="s">
        <v>202</v>
      </c>
      <c r="S89" s="33"/>
      <c r="T89" s="34"/>
      <c r="U89" s="34"/>
      <c r="V89" s="31"/>
      <c r="W89" s="33" t="s">
        <v>203</v>
      </c>
      <c r="X89">
        <v>4</v>
      </c>
      <c r="Y89">
        <v>14</v>
      </c>
      <c r="Z89" s="24">
        <f>'[1]Группа 2'!Q14</f>
        <v>5.5</v>
      </c>
      <c r="ET89" s="24"/>
      <c r="EX89" s="24"/>
      <c r="FF89" s="24"/>
    </row>
    <row r="90" spans="1:162" ht="15.75">
      <c r="A90" s="25">
        <v>2</v>
      </c>
      <c r="B90" s="26" t="s">
        <v>202</v>
      </c>
      <c r="S90" s="33"/>
      <c r="T90" s="34"/>
      <c r="U90" s="34"/>
      <c r="V90" s="31"/>
      <c r="W90" s="33" t="s">
        <v>204</v>
      </c>
      <c r="X90">
        <v>5</v>
      </c>
      <c r="Y90">
        <v>18</v>
      </c>
      <c r="Z90" s="24">
        <f>'[1]Группа 2'!Q15</f>
        <v>5.6</v>
      </c>
      <c r="ET90" s="24"/>
      <c r="EX90" s="24"/>
      <c r="FF90" s="24"/>
    </row>
    <row r="91" spans="1:86" ht="15.75">
      <c r="A91" s="25">
        <v>2</v>
      </c>
      <c r="B91" s="26" t="s">
        <v>55</v>
      </c>
      <c r="C91" s="24"/>
      <c r="D91" s="24"/>
      <c r="E91" s="24"/>
      <c r="F91" s="24"/>
      <c r="G91" s="24"/>
      <c r="H91" s="24"/>
      <c r="I91" s="24"/>
      <c r="J91" s="24"/>
      <c r="W91" t="s">
        <v>56</v>
      </c>
      <c r="X91">
        <v>8</v>
      </c>
      <c r="Y91">
        <v>23</v>
      </c>
      <c r="Z91" s="24">
        <f>'[1]Группа 2'!Q13</f>
        <v>4.875</v>
      </c>
      <c r="AA91" s="24"/>
      <c r="AB91" s="24"/>
      <c r="AC91" s="24"/>
      <c r="AD91" s="24"/>
      <c r="AI91" s="24"/>
      <c r="AJ91" s="24"/>
      <c r="AK91" s="24"/>
      <c r="AL91" s="24"/>
      <c r="AM91" s="24"/>
      <c r="AN91" s="24"/>
      <c r="AO91" s="24"/>
      <c r="AP91" s="24"/>
      <c r="BF91" s="24"/>
      <c r="CA91" t="s">
        <v>57</v>
      </c>
      <c r="CB91">
        <v>8</v>
      </c>
      <c r="CC91">
        <v>12</v>
      </c>
      <c r="CD91" s="24">
        <f>'[1]Группа 1'!L22</f>
        <v>2.5</v>
      </c>
      <c r="CH91" s="24"/>
    </row>
    <row r="92" spans="1:54" ht="15.75">
      <c r="A92" s="25">
        <v>2</v>
      </c>
      <c r="B92" s="77" t="s">
        <v>102</v>
      </c>
      <c r="C92" s="32"/>
      <c r="D92" s="32"/>
      <c r="E92" s="32"/>
      <c r="F92" s="32"/>
      <c r="G92" s="32"/>
      <c r="H92" s="32"/>
      <c r="I92" s="32"/>
      <c r="J92" s="32"/>
      <c r="S92" t="s">
        <v>103</v>
      </c>
      <c r="T92">
        <v>35</v>
      </c>
      <c r="U92">
        <v>42</v>
      </c>
      <c r="V92" s="24">
        <f>'[1]Группа 2'!L18</f>
        <v>3.2</v>
      </c>
      <c r="W92" s="32"/>
      <c r="X92" s="32"/>
      <c r="Y92" s="32"/>
      <c r="Z92" s="32"/>
      <c r="AA92" s="32"/>
      <c r="AB92" s="32"/>
      <c r="AC92" s="32"/>
      <c r="AD92" s="32"/>
      <c r="AI92" s="32"/>
      <c r="AJ92" s="32"/>
      <c r="AK92" s="32"/>
      <c r="AL92" s="32"/>
      <c r="AM92" s="32"/>
      <c r="AN92" s="32"/>
      <c r="AO92" s="32"/>
      <c r="AP92" s="32"/>
      <c r="AY92" s="32"/>
      <c r="AZ92" s="32"/>
      <c r="BA92" s="32"/>
      <c r="BB92" s="32"/>
    </row>
    <row r="93" spans="1:184" ht="15.75">
      <c r="A93" s="25">
        <v>5</v>
      </c>
      <c r="B93" s="26" t="s">
        <v>261</v>
      </c>
      <c r="C93" s="32"/>
      <c r="D93" s="32"/>
      <c r="E93" s="32"/>
      <c r="F93" s="32"/>
      <c r="G93" s="32"/>
      <c r="H93" s="32"/>
      <c r="I93" s="32"/>
      <c r="J93" s="32"/>
      <c r="O93" t="s">
        <v>262</v>
      </c>
      <c r="P93">
        <v>38</v>
      </c>
      <c r="Q93">
        <v>42</v>
      </c>
      <c r="R93" s="24">
        <f>'[1]Группа 5'!L9</f>
        <v>6.105263157894737</v>
      </c>
      <c r="W93" s="32"/>
      <c r="X93" s="32"/>
      <c r="Y93" s="32"/>
      <c r="Z93" s="32"/>
      <c r="AA93" s="32"/>
      <c r="AB93" s="32"/>
      <c r="AC93" s="32"/>
      <c r="AD93" s="32"/>
      <c r="AI93" s="32"/>
      <c r="AJ93" s="32"/>
      <c r="AK93" s="32"/>
      <c r="AL93" s="32"/>
      <c r="AM93" s="32"/>
      <c r="AN93" s="32"/>
      <c r="AO93" s="32"/>
      <c r="AP93" s="32"/>
      <c r="AY93" s="32"/>
      <c r="AZ93" s="32"/>
      <c r="BA93" s="32"/>
      <c r="BB93" s="32"/>
      <c r="BG93" t="s">
        <v>262</v>
      </c>
      <c r="BH93">
        <v>11</v>
      </c>
      <c r="BI93">
        <v>42</v>
      </c>
      <c r="BJ93" s="24">
        <f>'[1]Группа 5'!BA11</f>
        <v>8.818181818181818</v>
      </c>
      <c r="EU93" t="s">
        <v>262</v>
      </c>
      <c r="EV93">
        <v>42</v>
      </c>
      <c r="EW93">
        <v>42</v>
      </c>
      <c r="EX93" s="24">
        <f>'[1]Группа 5'!EP11</f>
        <v>6</v>
      </c>
      <c r="FY93" t="s">
        <v>262</v>
      </c>
      <c r="FZ93">
        <v>24</v>
      </c>
      <c r="GA93">
        <v>42</v>
      </c>
      <c r="GB93" s="24">
        <f>'[1]Группа 5'!FL9</f>
        <v>6.75</v>
      </c>
    </row>
    <row r="94" spans="1:216" ht="15.75">
      <c r="A94" s="25">
        <v>5</v>
      </c>
      <c r="B94" s="26" t="s">
        <v>263</v>
      </c>
      <c r="C94" s="32"/>
      <c r="D94" s="32"/>
      <c r="E94" s="32"/>
      <c r="F94" s="32"/>
      <c r="G94" s="32"/>
      <c r="H94" s="32"/>
      <c r="I94" s="32"/>
      <c r="J94" s="32"/>
      <c r="K94" t="s">
        <v>264</v>
      </c>
      <c r="L94">
        <v>12</v>
      </c>
      <c r="M94">
        <v>59</v>
      </c>
      <c r="N94" s="24">
        <f>'[1]Группа 5'!G9</f>
        <v>9.916666666666668</v>
      </c>
      <c r="R94" s="24"/>
      <c r="W94" s="40" t="s">
        <v>48</v>
      </c>
      <c r="X94" s="40">
        <v>10</v>
      </c>
      <c r="Y94" s="40">
        <v>22</v>
      </c>
      <c r="Z94" s="28">
        <f>'[1]Группа 5'!V9</f>
        <v>7.2</v>
      </c>
      <c r="AA94" s="32"/>
      <c r="AB94" s="32"/>
      <c r="AC94" s="32"/>
      <c r="AD94" s="32"/>
      <c r="AI94" s="32"/>
      <c r="AJ94" s="32"/>
      <c r="AK94" s="32"/>
      <c r="AL94" s="32"/>
      <c r="AM94" s="32"/>
      <c r="AN94" s="32"/>
      <c r="AO94" s="32"/>
      <c r="AP94" s="32"/>
      <c r="AY94" s="32"/>
      <c r="AZ94" s="32"/>
      <c r="BA94" s="32"/>
      <c r="BB94" s="32"/>
      <c r="BC94" t="s">
        <v>22</v>
      </c>
      <c r="BD94">
        <v>5</v>
      </c>
      <c r="BE94">
        <v>8</v>
      </c>
      <c r="BF94" s="24">
        <f>'[1]Группа 5'!AQ9</f>
        <v>6.6</v>
      </c>
      <c r="BG94" t="s">
        <v>48</v>
      </c>
      <c r="BH94">
        <v>19</v>
      </c>
      <c r="BI94">
        <v>22</v>
      </c>
      <c r="BJ94" s="24">
        <f>'[1]Группа 5'!BA9</f>
        <v>6.157894736842105</v>
      </c>
      <c r="BO94" t="s">
        <v>264</v>
      </c>
      <c r="BP94">
        <v>23</v>
      </c>
      <c r="BQ94">
        <v>59</v>
      </c>
      <c r="BR94" s="24">
        <f>'[1]Группа 5'!BF9</f>
        <v>7.565217391304348</v>
      </c>
      <c r="BS94" t="s">
        <v>262</v>
      </c>
      <c r="BT94">
        <v>6</v>
      </c>
      <c r="BU94">
        <v>42</v>
      </c>
      <c r="BV94" s="24">
        <f>'[1]Группа 5'!BK9</f>
        <v>12</v>
      </c>
      <c r="BW94" t="s">
        <v>265</v>
      </c>
      <c r="BX94">
        <v>3</v>
      </c>
      <c r="BY94">
        <v>6</v>
      </c>
      <c r="BZ94" s="24">
        <f>'[1]Группа 5'!BP9</f>
        <v>7.2</v>
      </c>
      <c r="CA94" t="s">
        <v>22</v>
      </c>
      <c r="CB94">
        <v>5</v>
      </c>
      <c r="CC94">
        <v>8</v>
      </c>
      <c r="CD94" s="24">
        <f>'[1]Группа 5'!BU9</f>
        <v>6.6</v>
      </c>
      <c r="CE94" t="s">
        <v>266</v>
      </c>
      <c r="CF94">
        <v>5</v>
      </c>
      <c r="CG94">
        <v>8</v>
      </c>
      <c r="CH94" s="24">
        <f>'[1]Группа 5'!BZ9</f>
        <v>6.6</v>
      </c>
      <c r="CM94" t="s">
        <v>266</v>
      </c>
      <c r="CN94">
        <v>7</v>
      </c>
      <c r="CO94">
        <v>8</v>
      </c>
      <c r="CP94" s="24">
        <f>'[1]Группа 5'!CE9</f>
        <v>6.142857142857142</v>
      </c>
      <c r="CQ94" t="s">
        <v>266</v>
      </c>
      <c r="CR94">
        <v>8</v>
      </c>
      <c r="CS94">
        <v>8</v>
      </c>
      <c r="CT94" s="24">
        <f>'[1]Группа 5'!CS9</f>
        <v>6</v>
      </c>
      <c r="DS94" t="s">
        <v>266</v>
      </c>
      <c r="DT94">
        <v>8</v>
      </c>
      <c r="DU94">
        <v>8</v>
      </c>
      <c r="DV94" s="24">
        <f>'[1]Группа 5'!DG9</f>
        <v>6</v>
      </c>
      <c r="DW94" t="s">
        <v>266</v>
      </c>
      <c r="DX94">
        <v>8</v>
      </c>
      <c r="DY94">
        <v>8</v>
      </c>
      <c r="DZ94" s="24">
        <f>'[1]Группа 5'!DL9</f>
        <v>6</v>
      </c>
      <c r="EI94" s="40" t="s">
        <v>266</v>
      </c>
      <c r="EJ94" s="40">
        <v>3</v>
      </c>
      <c r="EK94" s="40">
        <v>8</v>
      </c>
      <c r="EL94" s="28">
        <f>'[1]Группа 5'!CJ9</f>
        <v>7.933333333333334</v>
      </c>
      <c r="EQ94" t="s">
        <v>264</v>
      </c>
      <c r="ER94">
        <v>39</v>
      </c>
      <c r="ES94">
        <v>59</v>
      </c>
      <c r="ET94" s="24">
        <f>'[1]Группа 5'!EF9</f>
        <v>6.512820512820513</v>
      </c>
      <c r="EU94" t="s">
        <v>48</v>
      </c>
      <c r="EV94">
        <v>12</v>
      </c>
      <c r="EW94">
        <v>22</v>
      </c>
      <c r="EX94" s="24">
        <f>'[1]Группа 5'!EP9</f>
        <v>6.833333333333333</v>
      </c>
      <c r="FG94" s="40" t="s">
        <v>159</v>
      </c>
      <c r="FH94" s="40">
        <v>3</v>
      </c>
      <c r="FI94" s="40">
        <v>4</v>
      </c>
      <c r="FJ94" s="28">
        <f>'[1]Группа 5'!EZ9</f>
        <v>6.466666666666667</v>
      </c>
      <c r="FM94" t="s">
        <v>264</v>
      </c>
      <c r="FN94">
        <v>40</v>
      </c>
      <c r="FO94">
        <v>59</v>
      </c>
      <c r="FP94" s="24">
        <f>'[1]Группа 5'!DV9</f>
        <v>6.475</v>
      </c>
      <c r="GG94" s="24"/>
      <c r="GH94" s="30"/>
      <c r="GI94" s="30"/>
      <c r="GJ94" s="31"/>
      <c r="GK94" s="24" t="s">
        <v>264</v>
      </c>
      <c r="GL94" s="30">
        <v>36</v>
      </c>
      <c r="GM94" s="30">
        <v>59</v>
      </c>
      <c r="GN94" s="31">
        <f>'[1]Группа 4'!CZ18</f>
        <v>0</v>
      </c>
      <c r="GS94" s="24" t="s">
        <v>264</v>
      </c>
      <c r="GT94" s="30">
        <v>53</v>
      </c>
      <c r="GU94" s="30">
        <v>59</v>
      </c>
      <c r="GV94" s="31">
        <f>'[1]Группа 5'!GF9</f>
        <v>6.113207547169811</v>
      </c>
      <c r="HH94" s="24"/>
    </row>
    <row r="95" spans="1:162" ht="15.75">
      <c r="A95" s="25">
        <v>3</v>
      </c>
      <c r="B95" s="26" t="s">
        <v>362</v>
      </c>
      <c r="ET95" s="24"/>
      <c r="EX95" s="24"/>
      <c r="FC95" t="s">
        <v>116</v>
      </c>
      <c r="FD95">
        <v>32</v>
      </c>
      <c r="FE95">
        <v>65</v>
      </c>
      <c r="FF95" s="24">
        <f>'[1]Группа 3'!CX38</f>
        <v>5.03125</v>
      </c>
    </row>
    <row r="96" spans="1:200" ht="15.75">
      <c r="A96" s="25">
        <v>3</v>
      </c>
      <c r="B96" s="26" t="s">
        <v>124</v>
      </c>
      <c r="F96" s="24"/>
      <c r="J96" s="24"/>
      <c r="S96" t="s">
        <v>23</v>
      </c>
      <c r="T96">
        <v>7</v>
      </c>
      <c r="U96">
        <v>7</v>
      </c>
      <c r="V96" s="24">
        <f>'[1]Группа 3'!AA24</f>
        <v>4</v>
      </c>
      <c r="W96" s="40" t="s">
        <v>42</v>
      </c>
      <c r="X96" s="40">
        <v>3</v>
      </c>
      <c r="Y96" s="40">
        <v>10</v>
      </c>
      <c r="Z96" s="28">
        <f>'[1]Группа 3'!AF24</f>
        <v>6.666666666666667</v>
      </c>
      <c r="AA96" t="s">
        <v>123</v>
      </c>
      <c r="AB96">
        <v>4</v>
      </c>
      <c r="AC96">
        <v>7</v>
      </c>
      <c r="AD96" s="24">
        <f>'[1]Группа 3'!AK24</f>
        <v>4.75</v>
      </c>
      <c r="AL96" s="24"/>
      <c r="AP96" s="24"/>
      <c r="AY96" t="s">
        <v>23</v>
      </c>
      <c r="AZ96">
        <v>7</v>
      </c>
      <c r="BA96">
        <v>7</v>
      </c>
      <c r="BB96" s="24">
        <f>'[1]Группа 3'!AU24</f>
        <v>4</v>
      </c>
      <c r="CI96" t="s">
        <v>129</v>
      </c>
      <c r="CJ96">
        <v>7</v>
      </c>
      <c r="CK96">
        <v>7</v>
      </c>
      <c r="CL96" s="24">
        <f>'[1]Группа 3'!AU24</f>
        <v>4</v>
      </c>
      <c r="EI96" t="s">
        <v>129</v>
      </c>
      <c r="EJ96">
        <v>4</v>
      </c>
      <c r="EK96">
        <v>7</v>
      </c>
      <c r="EL96" s="24">
        <f>'[1]Группа 3'!BO24</f>
        <v>4.75</v>
      </c>
      <c r="EQ96" s="32"/>
      <c r="ER96" s="32"/>
      <c r="ES96" s="32"/>
      <c r="ET96" s="32"/>
      <c r="EU96" s="32"/>
      <c r="EV96" s="32"/>
      <c r="EW96" s="32"/>
      <c r="EX96" s="32"/>
      <c r="FC96" s="32"/>
      <c r="FD96" s="32"/>
      <c r="FE96" s="32"/>
      <c r="FF96" s="32"/>
      <c r="GC96" t="s">
        <v>123</v>
      </c>
      <c r="GD96">
        <v>4</v>
      </c>
      <c r="GE96">
        <v>7</v>
      </c>
      <c r="GF96" s="24">
        <f>'[1]Группа 3'!DW24</f>
        <v>4.75</v>
      </c>
      <c r="GO96" t="s">
        <v>123</v>
      </c>
      <c r="GP96">
        <v>4</v>
      </c>
      <c r="GQ96">
        <v>7</v>
      </c>
      <c r="GR96" s="24">
        <f>'[1]Группа 3'!EL24</f>
        <v>4.75</v>
      </c>
    </row>
    <row r="97" spans="1:162" ht="15.75">
      <c r="A97" s="25">
        <v>2</v>
      </c>
      <c r="B97" s="26" t="s">
        <v>71</v>
      </c>
      <c r="C97" s="24"/>
      <c r="D97" s="24"/>
      <c r="E97" s="24"/>
      <c r="F97" s="24"/>
      <c r="G97" s="24"/>
      <c r="H97" s="24"/>
      <c r="I97" s="24"/>
      <c r="J97" s="24"/>
      <c r="W97" t="s">
        <v>72</v>
      </c>
      <c r="X97">
        <v>12</v>
      </c>
      <c r="Y97">
        <v>25</v>
      </c>
      <c r="Z97" s="24">
        <f>'[1]Группа 2'!Q17</f>
        <v>4.083333333333334</v>
      </c>
      <c r="AA97" s="24"/>
      <c r="AB97" s="24"/>
      <c r="AC97" s="24"/>
      <c r="AD97" s="24"/>
      <c r="AI97" s="24"/>
      <c r="AJ97" s="24"/>
      <c r="AK97" s="24"/>
      <c r="AL97" s="24"/>
      <c r="AM97" s="24"/>
      <c r="AN97" s="24"/>
      <c r="AO97" s="24"/>
      <c r="AP97" s="24"/>
      <c r="EQ97" s="57"/>
      <c r="ER97" s="57"/>
      <c r="ES97" s="57"/>
      <c r="ET97" s="57"/>
      <c r="EU97" s="57"/>
      <c r="EV97" s="57"/>
      <c r="EW97" s="57"/>
      <c r="EX97" s="57"/>
      <c r="FC97" s="57"/>
      <c r="FD97" s="57"/>
      <c r="FE97" s="57"/>
      <c r="FF97" s="57"/>
    </row>
    <row r="98" spans="1:162" ht="15.75">
      <c r="A98" s="25">
        <v>2</v>
      </c>
      <c r="B98" s="26" t="s">
        <v>414</v>
      </c>
      <c r="C98" s="24"/>
      <c r="D98" s="24"/>
      <c r="E98" s="24"/>
      <c r="F98" s="24"/>
      <c r="G98" s="24"/>
      <c r="H98" s="24"/>
      <c r="I98" s="24"/>
      <c r="J98" s="24"/>
      <c r="W98" t="s">
        <v>44</v>
      </c>
      <c r="X98">
        <v>5</v>
      </c>
      <c r="Y98">
        <v>19</v>
      </c>
      <c r="Z98" s="24">
        <f>'[1]Группа 2'!Q27</f>
        <v>5.8</v>
      </c>
      <c r="AA98" s="24"/>
      <c r="AB98" s="24"/>
      <c r="AC98" s="24"/>
      <c r="AD98" s="24"/>
      <c r="AI98" s="24"/>
      <c r="AJ98" s="24"/>
      <c r="AK98" s="24"/>
      <c r="AL98" s="24"/>
      <c r="AM98" s="24"/>
      <c r="AN98" s="24"/>
      <c r="AO98" s="24"/>
      <c r="AP98" s="24"/>
      <c r="EQ98" s="57"/>
      <c r="ER98" s="57"/>
      <c r="ES98" s="57"/>
      <c r="ET98" s="57"/>
      <c r="EU98" s="57"/>
      <c r="EV98" s="57"/>
      <c r="EW98" s="57"/>
      <c r="EX98" s="57"/>
      <c r="FC98" s="57"/>
      <c r="FD98" s="57"/>
      <c r="FE98" s="57"/>
      <c r="FF98" s="57"/>
    </row>
    <row r="99" spans="1:216" ht="15.75">
      <c r="A99" s="25">
        <v>2</v>
      </c>
      <c r="B99" s="26" t="s">
        <v>132</v>
      </c>
      <c r="CQ99" t="s">
        <v>133</v>
      </c>
      <c r="CR99">
        <v>25</v>
      </c>
      <c r="CS99">
        <v>29</v>
      </c>
      <c r="CT99" s="24">
        <f>'[1]Группа 2'!AU24</f>
        <v>3.16</v>
      </c>
      <c r="DF99" s="24"/>
      <c r="DG99" t="s">
        <v>25</v>
      </c>
      <c r="DH99">
        <v>25</v>
      </c>
      <c r="DI99">
        <v>29</v>
      </c>
      <c r="DJ99" s="24">
        <f>'[1]Группа 2'!BY24</f>
        <v>3.16</v>
      </c>
      <c r="DK99" t="s">
        <v>25</v>
      </c>
      <c r="DL99">
        <v>25</v>
      </c>
      <c r="DM99">
        <v>29</v>
      </c>
      <c r="DN99" s="24">
        <f>'[1]Группа 2'!BT24</f>
        <v>3.16</v>
      </c>
      <c r="DO99" t="s">
        <v>25</v>
      </c>
      <c r="DP99">
        <v>25</v>
      </c>
      <c r="DQ99">
        <v>29</v>
      </c>
      <c r="DR99" s="24">
        <f>'[1]Группа 2'!BY24</f>
        <v>3.16</v>
      </c>
      <c r="HH99" s="24"/>
    </row>
    <row r="100" spans="1:216" ht="15.75">
      <c r="A100" s="25">
        <v>1</v>
      </c>
      <c r="B100" s="26" t="s">
        <v>353</v>
      </c>
      <c r="CT100" s="24"/>
      <c r="DF100" s="24"/>
      <c r="DJ100" s="24"/>
      <c r="DN100" s="24"/>
      <c r="DR100" s="24"/>
      <c r="FM100" t="s">
        <v>264</v>
      </c>
      <c r="FN100">
        <v>12</v>
      </c>
      <c r="FO100">
        <v>19</v>
      </c>
      <c r="FP100" s="24">
        <f>'[1]Группа 1'!V17</f>
        <v>2.583333333333333</v>
      </c>
      <c r="FQ100" t="s">
        <v>264</v>
      </c>
      <c r="FR100">
        <v>15</v>
      </c>
      <c r="FS100">
        <v>19</v>
      </c>
      <c r="FT100" s="24">
        <f>'[1]Группа 1'!AA17</f>
        <v>2.2666666666666666</v>
      </c>
      <c r="HH100" s="24"/>
    </row>
    <row r="101" spans="1:216" ht="15.75">
      <c r="A101" s="25">
        <v>2</v>
      </c>
      <c r="B101" s="26" t="s">
        <v>197</v>
      </c>
      <c r="W101" t="s">
        <v>198</v>
      </c>
      <c r="X101">
        <v>19</v>
      </c>
      <c r="Y101">
        <v>37</v>
      </c>
      <c r="Z101" s="24">
        <f>'[1]Группа 2'!Q28</f>
        <v>3.947368421052632</v>
      </c>
      <c r="CT101" s="24"/>
      <c r="DF101" s="24"/>
      <c r="DJ101" s="24"/>
      <c r="DN101" s="24"/>
      <c r="DR101" s="24"/>
      <c r="HH101" s="24"/>
    </row>
    <row r="102" spans="1:216" ht="15.75">
      <c r="A102" s="25">
        <v>1</v>
      </c>
      <c r="B102" s="26" t="s">
        <v>408</v>
      </c>
      <c r="W102" s="40" t="s">
        <v>116</v>
      </c>
      <c r="X102" s="40">
        <v>3</v>
      </c>
      <c r="Y102" s="40">
        <v>23</v>
      </c>
      <c r="Z102" s="28">
        <f>'[1]Группа 1'!G20</f>
        <v>9.433333333333334</v>
      </c>
      <c r="CT102" s="24"/>
      <c r="DF102" s="24"/>
      <c r="DJ102" s="24"/>
      <c r="DN102" s="24"/>
      <c r="DR102" s="24"/>
      <c r="HH102" s="24"/>
    </row>
    <row r="103" spans="1:216" ht="15.75">
      <c r="A103" s="25">
        <v>3</v>
      </c>
      <c r="B103" s="26" t="s">
        <v>288</v>
      </c>
      <c r="W103" t="s">
        <v>289</v>
      </c>
      <c r="X103">
        <v>36</v>
      </c>
      <c r="Y103">
        <v>95</v>
      </c>
      <c r="Z103" s="24">
        <f>'[1]Группа 3'!AF65</f>
        <v>5.638888888888889</v>
      </c>
      <c r="CT103" s="24"/>
      <c r="DF103" s="24"/>
      <c r="DJ103" s="24"/>
      <c r="DN103" s="24"/>
      <c r="DR103" s="24"/>
      <c r="HH103" s="24"/>
    </row>
    <row r="104" spans="1:216" ht="15.75">
      <c r="A104" s="25">
        <v>2</v>
      </c>
      <c r="B104" s="26" t="s">
        <v>224</v>
      </c>
      <c r="W104" s="40" t="s">
        <v>42</v>
      </c>
      <c r="X104" s="40">
        <v>3</v>
      </c>
      <c r="Y104" s="40">
        <v>21</v>
      </c>
      <c r="Z104" s="24">
        <v>9.7</v>
      </c>
      <c r="CT104" s="24"/>
      <c r="DF104" s="24"/>
      <c r="DJ104" s="24"/>
      <c r="DN104" s="24"/>
      <c r="DR104" s="24"/>
      <c r="HH104" s="24"/>
    </row>
    <row r="105" spans="1:213" ht="15">
      <c r="A105" s="66">
        <v>2</v>
      </c>
      <c r="B105" s="64" t="s">
        <v>212</v>
      </c>
      <c r="C105" s="34"/>
      <c r="D105" s="73"/>
      <c r="E105" s="33"/>
      <c r="G105" s="34"/>
      <c r="H105" s="73"/>
      <c r="I105" s="33"/>
      <c r="V105"/>
      <c r="W105" s="68" t="s">
        <v>213</v>
      </c>
      <c r="X105" s="69">
        <v>2</v>
      </c>
      <c r="Y105" s="69">
        <v>15</v>
      </c>
      <c r="Z105" s="70" t="s">
        <v>225</v>
      </c>
      <c r="AA105" s="71"/>
      <c r="AF105" s="72"/>
      <c r="AG105" s="34"/>
      <c r="AH105" s="34"/>
      <c r="AI105" s="34"/>
      <c r="AJ105" s="73"/>
      <c r="AK105" s="33"/>
      <c r="AM105" s="34"/>
      <c r="AN105" s="73"/>
      <c r="AO105" s="33"/>
      <c r="BC105" s="34"/>
      <c r="BD105" s="73"/>
      <c r="BE105" s="33"/>
      <c r="BF105" s="72"/>
      <c r="BS105" s="73"/>
      <c r="BT105" s="33"/>
      <c r="BU105" s="72"/>
      <c r="BV105" s="34"/>
      <c r="BW105" s="73"/>
      <c r="BX105" s="33"/>
      <c r="BY105" s="72"/>
      <c r="BZ105" s="34"/>
      <c r="CA105" s="34"/>
      <c r="CB105" s="73"/>
      <c r="CC105" s="33"/>
      <c r="CD105" s="72"/>
      <c r="CE105" s="34"/>
      <c r="CF105" s="34"/>
      <c r="CG105" s="73"/>
      <c r="CH105" s="33"/>
      <c r="CI105" s="72"/>
      <c r="CJ105" s="34"/>
      <c r="CK105" s="34"/>
      <c r="CL105" s="73"/>
      <c r="CM105" s="33"/>
      <c r="CN105" s="33"/>
      <c r="CO105" s="33"/>
      <c r="CP105" s="33"/>
      <c r="CQ105" s="33"/>
      <c r="DK105" s="33"/>
      <c r="DL105" s="34"/>
      <c r="DM105" s="34"/>
      <c r="DN105" s="73"/>
      <c r="DO105" s="33"/>
      <c r="DW105" s="72"/>
      <c r="DX105" s="72"/>
      <c r="EA105" s="72"/>
      <c r="EB105" s="72"/>
      <c r="EO105" s="33"/>
      <c r="EP105" s="34"/>
      <c r="EY105" s="69"/>
      <c r="EZ105" s="69"/>
      <c r="FA105" s="70"/>
      <c r="FB105" s="71"/>
      <c r="HE105" s="33"/>
    </row>
    <row r="106" spans="1:213" ht="15">
      <c r="A106" s="66">
        <v>2</v>
      </c>
      <c r="B106" s="64" t="s">
        <v>214</v>
      </c>
      <c r="C106" s="34"/>
      <c r="D106" s="73"/>
      <c r="E106" s="33"/>
      <c r="G106" s="34"/>
      <c r="H106" s="73"/>
      <c r="I106" s="33"/>
      <c r="V106"/>
      <c r="W106" s="72" t="s">
        <v>213</v>
      </c>
      <c r="X106" s="34">
        <v>10</v>
      </c>
      <c r="Y106" s="34">
        <v>34</v>
      </c>
      <c r="Z106" s="74">
        <v>41004</v>
      </c>
      <c r="AA106" s="33"/>
      <c r="AF106" s="72"/>
      <c r="AG106" s="34"/>
      <c r="AH106" s="34"/>
      <c r="AI106" s="34"/>
      <c r="AJ106" s="73"/>
      <c r="AK106" s="33"/>
      <c r="AM106" s="34"/>
      <c r="AN106" s="73"/>
      <c r="AO106" s="33"/>
      <c r="BC106" s="34"/>
      <c r="BD106" s="73"/>
      <c r="BE106" s="33"/>
      <c r="BF106" s="72"/>
      <c r="BS106" s="73"/>
      <c r="BT106" s="33"/>
      <c r="BU106" s="72"/>
      <c r="BV106" s="34"/>
      <c r="BW106" s="73"/>
      <c r="BX106" s="33"/>
      <c r="BY106" s="72"/>
      <c r="BZ106" s="34"/>
      <c r="CA106" s="34"/>
      <c r="CB106" s="73"/>
      <c r="CC106" s="33"/>
      <c r="CD106" s="72"/>
      <c r="CE106" s="34"/>
      <c r="CF106" s="34"/>
      <c r="CG106" s="73"/>
      <c r="CH106" s="33"/>
      <c r="CI106" s="72"/>
      <c r="CJ106" s="34"/>
      <c r="CK106" s="34"/>
      <c r="CL106" s="73"/>
      <c r="CM106" s="33"/>
      <c r="CN106" s="33"/>
      <c r="CO106" s="33"/>
      <c r="CP106" s="33"/>
      <c r="CQ106" s="33"/>
      <c r="DE106" s="72"/>
      <c r="DF106" s="34"/>
      <c r="DG106" s="34"/>
      <c r="DH106" s="73"/>
      <c r="DI106" s="33"/>
      <c r="DK106" s="33"/>
      <c r="DL106" s="34"/>
      <c r="DM106" s="34"/>
      <c r="DN106" s="73"/>
      <c r="DO106" s="33"/>
      <c r="DW106" s="72"/>
      <c r="DX106" s="72"/>
      <c r="EA106" s="72"/>
      <c r="EB106" s="72"/>
      <c r="EO106" s="33"/>
      <c r="EP106" s="34"/>
      <c r="EY106" s="69"/>
      <c r="EZ106" s="69"/>
      <c r="FA106" s="70"/>
      <c r="FB106" s="71"/>
      <c r="FG106" s="72"/>
      <c r="FJ106" s="24"/>
      <c r="FM106" s="72" t="s">
        <v>213</v>
      </c>
      <c r="FN106">
        <v>5</v>
      </c>
      <c r="FO106">
        <v>34</v>
      </c>
      <c r="FP106" s="24">
        <f>'[1]Группа 2'!CN36</f>
        <v>8.8</v>
      </c>
      <c r="HE106" s="33"/>
    </row>
    <row r="107" spans="1:213" ht="15">
      <c r="A107" s="66">
        <v>3</v>
      </c>
      <c r="B107" s="64" t="s">
        <v>363</v>
      </c>
      <c r="C107" s="34"/>
      <c r="D107" s="73"/>
      <c r="E107" s="33"/>
      <c r="G107" s="34"/>
      <c r="H107" s="73"/>
      <c r="I107" s="33"/>
      <c r="V107"/>
      <c r="W107" s="72" t="s">
        <v>364</v>
      </c>
      <c r="X107" s="34">
        <v>17</v>
      </c>
      <c r="Y107" s="34">
        <v>46</v>
      </c>
      <c r="Z107" s="74" t="e">
        <f>'[1]Группа 2'!#REF!</f>
        <v>#REF!</v>
      </c>
      <c r="AA107" s="33"/>
      <c r="AF107" s="72"/>
      <c r="AG107" s="34"/>
      <c r="AH107" s="34"/>
      <c r="AI107" s="34"/>
      <c r="AJ107" s="73"/>
      <c r="AK107" s="33"/>
      <c r="AM107" s="34"/>
      <c r="AN107" s="73"/>
      <c r="AO107" s="33"/>
      <c r="BC107" s="34"/>
      <c r="BD107" s="73"/>
      <c r="BE107" s="33"/>
      <c r="BF107" s="72"/>
      <c r="BS107" s="72" t="s">
        <v>364</v>
      </c>
      <c r="BT107" s="34">
        <v>17</v>
      </c>
      <c r="BU107" s="34">
        <v>46</v>
      </c>
      <c r="BV107" s="74" t="e">
        <f>'[1]Группа 2'!#REF!</f>
        <v>#REF!</v>
      </c>
      <c r="BW107" s="73"/>
      <c r="BX107" s="33"/>
      <c r="BY107" s="72"/>
      <c r="BZ107" s="34"/>
      <c r="CA107" s="34"/>
      <c r="CB107" s="73"/>
      <c r="CC107" s="33"/>
      <c r="CD107" s="72"/>
      <c r="CE107" s="34"/>
      <c r="CF107" s="34"/>
      <c r="CG107" s="73"/>
      <c r="CH107" s="33"/>
      <c r="CI107" s="72"/>
      <c r="CJ107" s="34"/>
      <c r="CK107" s="34"/>
      <c r="CL107" s="73"/>
      <c r="CM107" s="33"/>
      <c r="CN107" s="33"/>
      <c r="CO107" s="33"/>
      <c r="CP107" s="33"/>
      <c r="CQ107" s="33"/>
      <c r="DE107" s="72"/>
      <c r="DF107" s="34"/>
      <c r="DG107" s="34"/>
      <c r="DH107" s="73"/>
      <c r="DI107" s="33"/>
      <c r="DK107" s="33"/>
      <c r="DL107" s="34"/>
      <c r="DM107" s="34"/>
      <c r="DN107" s="73"/>
      <c r="DO107" s="33"/>
      <c r="DW107" s="72"/>
      <c r="DX107" s="72"/>
      <c r="EA107" s="72"/>
      <c r="EB107" s="72"/>
      <c r="EO107" s="33"/>
      <c r="EP107" s="34"/>
      <c r="EY107" s="69"/>
      <c r="EZ107" s="69"/>
      <c r="FA107" s="70"/>
      <c r="FB107" s="71"/>
      <c r="FG107" s="72"/>
      <c r="FJ107" s="24"/>
      <c r="FM107" s="72"/>
      <c r="FP107" s="24"/>
      <c r="HE107" s="33"/>
    </row>
    <row r="108" spans="1:213" ht="15">
      <c r="A108" s="66">
        <v>2</v>
      </c>
      <c r="B108" s="64" t="s">
        <v>219</v>
      </c>
      <c r="C108" s="34"/>
      <c r="D108" s="73"/>
      <c r="E108" s="33"/>
      <c r="G108" s="34"/>
      <c r="H108" s="73"/>
      <c r="I108" s="33"/>
      <c r="V108"/>
      <c r="W108" s="72"/>
      <c r="X108" s="34"/>
      <c r="Y108" s="34"/>
      <c r="Z108" s="73"/>
      <c r="AA108" s="33"/>
      <c r="AF108" s="72"/>
      <c r="AG108" s="34"/>
      <c r="AH108" s="34"/>
      <c r="AI108" s="34"/>
      <c r="AJ108" s="73"/>
      <c r="AK108" s="33"/>
      <c r="AM108" s="34"/>
      <c r="AN108" s="73"/>
      <c r="AO108" s="33"/>
      <c r="BC108" s="34"/>
      <c r="BD108" s="73"/>
      <c r="BE108" s="33"/>
      <c r="BF108" s="72"/>
      <c r="BS108" s="73"/>
      <c r="BT108" s="33"/>
      <c r="BU108" s="72"/>
      <c r="BV108" s="34"/>
      <c r="BW108" s="73"/>
      <c r="BX108" s="33"/>
      <c r="BY108" s="72"/>
      <c r="BZ108" s="34"/>
      <c r="CA108" s="34"/>
      <c r="CB108" s="73"/>
      <c r="CC108" s="33"/>
      <c r="CD108" s="72"/>
      <c r="CE108" s="34"/>
      <c r="CF108" s="34"/>
      <c r="CG108" s="73"/>
      <c r="CH108" s="33"/>
      <c r="CI108" s="72"/>
      <c r="CJ108" s="34"/>
      <c r="CK108" s="34"/>
      <c r="CL108" s="73"/>
      <c r="CM108" s="33"/>
      <c r="CN108" s="33"/>
      <c r="CO108" s="33"/>
      <c r="CP108" s="33"/>
      <c r="CQ108" s="33"/>
      <c r="DE108" s="72"/>
      <c r="DF108" s="34"/>
      <c r="DG108" s="34"/>
      <c r="DH108" s="73"/>
      <c r="DI108" s="33"/>
      <c r="DK108" s="33"/>
      <c r="DL108" s="34"/>
      <c r="DM108" s="34"/>
      <c r="DN108" s="73"/>
      <c r="DO108" s="33"/>
      <c r="DW108" s="72"/>
      <c r="DX108" s="72"/>
      <c r="EA108" s="72"/>
      <c r="EB108" s="72"/>
      <c r="EO108" s="33"/>
      <c r="EP108" s="34"/>
      <c r="ET108" s="24"/>
      <c r="EX108" s="24"/>
      <c r="EY108" s="69"/>
      <c r="EZ108" s="69"/>
      <c r="FA108" s="70"/>
      <c r="FB108" s="71"/>
      <c r="FC108" t="s">
        <v>220</v>
      </c>
      <c r="FD108">
        <v>87</v>
      </c>
      <c r="FE108">
        <v>198</v>
      </c>
      <c r="FF108" s="24">
        <f>'[1]Группа 2'!CI38</f>
        <v>4.275862068965518</v>
      </c>
      <c r="FG108" s="72"/>
      <c r="FJ108" s="24"/>
      <c r="FM108" s="72"/>
      <c r="FP108" s="24"/>
      <c r="HE108" s="33"/>
    </row>
    <row r="109" spans="1:213" ht="15">
      <c r="A109" s="66">
        <v>2</v>
      </c>
      <c r="B109" s="64" t="s">
        <v>221</v>
      </c>
      <c r="C109" s="34"/>
      <c r="D109" s="73"/>
      <c r="E109" s="33"/>
      <c r="G109" s="34"/>
      <c r="H109" s="73"/>
      <c r="I109" s="33"/>
      <c r="V109"/>
      <c r="W109" s="72"/>
      <c r="X109" s="34"/>
      <c r="Y109" s="34"/>
      <c r="Z109" s="73"/>
      <c r="AA109" s="33"/>
      <c r="AF109" s="72"/>
      <c r="AG109" s="34"/>
      <c r="AH109" s="34"/>
      <c r="AI109" s="34"/>
      <c r="AJ109" s="73"/>
      <c r="AK109" s="33"/>
      <c r="AM109" s="34"/>
      <c r="AN109" s="73"/>
      <c r="AO109" s="33"/>
      <c r="BC109" s="34"/>
      <c r="BD109" s="73"/>
      <c r="BE109" s="33"/>
      <c r="BF109" s="72"/>
      <c r="BS109" s="73"/>
      <c r="BT109" s="33"/>
      <c r="BU109" s="72"/>
      <c r="BV109" s="34"/>
      <c r="BW109" s="73"/>
      <c r="BX109" s="33"/>
      <c r="BY109" s="72"/>
      <c r="BZ109" s="34"/>
      <c r="CA109" s="34"/>
      <c r="CB109" s="73"/>
      <c r="CC109" s="33"/>
      <c r="CD109" s="72"/>
      <c r="CE109" s="34"/>
      <c r="CF109" s="34"/>
      <c r="CG109" s="73"/>
      <c r="CH109" s="33"/>
      <c r="CI109" s="72"/>
      <c r="CJ109" s="34"/>
      <c r="CK109" s="34"/>
      <c r="CL109" s="73"/>
      <c r="CM109" s="33"/>
      <c r="CN109" s="33"/>
      <c r="CO109" s="33"/>
      <c r="CP109" s="33"/>
      <c r="CQ109" s="33"/>
      <c r="DE109" s="72"/>
      <c r="DF109" s="34"/>
      <c r="DG109" s="34"/>
      <c r="DH109" s="73"/>
      <c r="DI109" s="33"/>
      <c r="DK109" s="33"/>
      <c r="DL109" s="34"/>
      <c r="DM109" s="34"/>
      <c r="DN109" s="73"/>
      <c r="DO109" s="33"/>
      <c r="DW109" s="72"/>
      <c r="DX109" s="72"/>
      <c r="EA109" s="72"/>
      <c r="EB109" s="72"/>
      <c r="EO109" s="33"/>
      <c r="EP109" s="34"/>
      <c r="ET109" s="24"/>
      <c r="EX109" s="24"/>
      <c r="EY109" s="69"/>
      <c r="EZ109" s="69"/>
      <c r="FA109" s="70"/>
      <c r="FB109" s="71"/>
      <c r="FC109" t="s">
        <v>48</v>
      </c>
      <c r="FD109">
        <v>100</v>
      </c>
      <c r="FE109">
        <v>223</v>
      </c>
      <c r="FF109" s="24">
        <f>'[1]Группа 2'!CI39</f>
        <v>4.23</v>
      </c>
      <c r="FG109" s="72"/>
      <c r="FJ109" s="24"/>
      <c r="FM109" s="72"/>
      <c r="FP109" s="24"/>
      <c r="HE109" s="33"/>
    </row>
    <row r="110" spans="1:213" ht="15">
      <c r="A110" s="66">
        <v>3</v>
      </c>
      <c r="B110" s="64" t="s">
        <v>268</v>
      </c>
      <c r="C110" s="34"/>
      <c r="D110" s="73"/>
      <c r="E110" s="33"/>
      <c r="G110" s="34"/>
      <c r="H110" s="73"/>
      <c r="I110" s="33"/>
      <c r="S110" s="33" t="s">
        <v>269</v>
      </c>
      <c r="T110" s="34">
        <v>393</v>
      </c>
      <c r="U110" s="34">
        <v>409</v>
      </c>
      <c r="V110" s="24">
        <f>'[1]Группа 3'!AA40</f>
        <v>4.040712468193384</v>
      </c>
      <c r="W110" s="72"/>
      <c r="X110" s="34"/>
      <c r="Y110" s="34"/>
      <c r="Z110" s="73"/>
      <c r="AA110" s="33"/>
      <c r="AF110" s="72"/>
      <c r="AG110" s="34"/>
      <c r="AH110" s="34"/>
      <c r="AI110" s="34"/>
      <c r="AJ110" s="73"/>
      <c r="AK110" s="33"/>
      <c r="AM110" s="34"/>
      <c r="AN110" s="73"/>
      <c r="AO110" s="33"/>
      <c r="BC110" s="34"/>
      <c r="BD110" s="73"/>
      <c r="BE110" s="33"/>
      <c r="BF110" s="72"/>
      <c r="BS110" s="72" t="s">
        <v>364</v>
      </c>
      <c r="BT110" s="34">
        <v>9</v>
      </c>
      <c r="BU110" s="34">
        <v>46</v>
      </c>
      <c r="BV110" s="74">
        <f>'[1]Группа 3'!BE40</f>
        <v>8.11111111111111</v>
      </c>
      <c r="BW110" s="73"/>
      <c r="BX110" s="33"/>
      <c r="BY110" s="72"/>
      <c r="BZ110" s="34"/>
      <c r="CA110" s="34"/>
      <c r="CB110" s="73"/>
      <c r="CC110" s="33"/>
      <c r="CD110" s="72"/>
      <c r="CE110" s="34"/>
      <c r="CF110" s="34"/>
      <c r="CG110" s="73"/>
      <c r="CH110" s="33"/>
      <c r="CI110" s="72"/>
      <c r="CJ110" s="34"/>
      <c r="CK110" s="34"/>
      <c r="CL110" s="73"/>
      <c r="CM110" s="33"/>
      <c r="CN110" s="33"/>
      <c r="CO110" s="33"/>
      <c r="CP110" s="33"/>
      <c r="CQ110" s="33"/>
      <c r="DE110" s="72"/>
      <c r="DF110" s="34"/>
      <c r="DG110" s="34"/>
      <c r="DH110" s="73"/>
      <c r="DI110" s="33"/>
      <c r="DK110" s="33"/>
      <c r="DL110" s="34"/>
      <c r="DM110" s="34"/>
      <c r="DN110" s="73"/>
      <c r="DO110" s="33"/>
      <c r="DW110" s="72"/>
      <c r="DX110" s="72"/>
      <c r="EA110" s="72"/>
      <c r="EB110" s="72"/>
      <c r="EO110" s="33"/>
      <c r="EP110" s="34"/>
      <c r="ET110" s="24"/>
      <c r="EX110" s="24"/>
      <c r="EY110" s="69"/>
      <c r="EZ110" s="69"/>
      <c r="FA110" s="70"/>
      <c r="FB110" s="71"/>
      <c r="FF110" s="24"/>
      <c r="FG110" s="72"/>
      <c r="FJ110" s="24"/>
      <c r="FM110" s="72"/>
      <c r="FP110" s="24"/>
      <c r="HE110" s="33"/>
    </row>
    <row r="111" spans="1:54" ht="15.75">
      <c r="A111" s="25">
        <v>2</v>
      </c>
      <c r="B111" s="26" t="s">
        <v>179</v>
      </c>
      <c r="C111" s="32"/>
      <c r="D111" s="32"/>
      <c r="E111" s="32"/>
      <c r="F111" s="32"/>
      <c r="G111" s="32"/>
      <c r="H111" s="32"/>
      <c r="I111" s="32"/>
      <c r="J111" s="32"/>
      <c r="W111" s="35" t="s">
        <v>42</v>
      </c>
      <c r="X111" s="35">
        <v>8</v>
      </c>
      <c r="Y111" s="35">
        <v>9</v>
      </c>
      <c r="Z111" s="31">
        <f>'[1]Группа 2'!Q32</f>
        <v>3.125</v>
      </c>
      <c r="AA111" s="32"/>
      <c r="AB111" s="32"/>
      <c r="AC111" s="32"/>
      <c r="AD111" s="32"/>
      <c r="AI111" s="32"/>
      <c r="AJ111" s="32"/>
      <c r="AK111" s="32"/>
      <c r="AL111" s="32"/>
      <c r="AM111" s="32"/>
      <c r="AN111" s="32"/>
      <c r="AO111" s="32"/>
      <c r="AP111" s="32"/>
      <c r="AY111" s="32"/>
      <c r="AZ111" s="32"/>
      <c r="BA111" s="32"/>
      <c r="BB111" s="32"/>
    </row>
    <row r="112" spans="1:172" ht="15.75">
      <c r="A112" s="25">
        <v>1</v>
      </c>
      <c r="B112" s="26" t="s">
        <v>409</v>
      </c>
      <c r="C112" s="32"/>
      <c r="D112" s="32"/>
      <c r="E112" s="32"/>
      <c r="F112" s="32"/>
      <c r="G112" s="32"/>
      <c r="H112" s="32"/>
      <c r="I112" s="32"/>
      <c r="J112" s="32"/>
      <c r="W112" s="35"/>
      <c r="X112" s="35"/>
      <c r="Y112" s="35"/>
      <c r="Z112" s="31"/>
      <c r="AA112" s="32"/>
      <c r="AB112" s="32"/>
      <c r="AC112" s="32"/>
      <c r="AD112" s="32"/>
      <c r="AI112" s="32"/>
      <c r="AJ112" s="32"/>
      <c r="AK112" s="32"/>
      <c r="AL112" s="32"/>
      <c r="AM112" s="32"/>
      <c r="AN112" s="32"/>
      <c r="AO112" s="32"/>
      <c r="AP112" s="32"/>
      <c r="AY112" s="32"/>
      <c r="AZ112" s="32"/>
      <c r="BA112" s="32"/>
      <c r="BB112" s="32"/>
      <c r="FC112" t="s">
        <v>410</v>
      </c>
      <c r="FD112">
        <v>30</v>
      </c>
      <c r="FE112">
        <v>57</v>
      </c>
      <c r="FF112" s="24">
        <f>'[1]Группа 1'!Q21</f>
        <v>2.9</v>
      </c>
      <c r="FM112" t="s">
        <v>410</v>
      </c>
      <c r="FN112">
        <v>40</v>
      </c>
      <c r="FO112">
        <v>57</v>
      </c>
      <c r="FP112" s="24">
        <f>'[1]Группа 1'!V21</f>
        <v>2.425</v>
      </c>
    </row>
    <row r="113" spans="1:162" ht="15.75">
      <c r="A113" s="25">
        <v>3</v>
      </c>
      <c r="B113" s="26" t="s">
        <v>248</v>
      </c>
      <c r="ET113" s="24"/>
      <c r="EX113" s="24"/>
      <c r="FC113" t="s">
        <v>209</v>
      </c>
      <c r="FD113">
        <v>15</v>
      </c>
      <c r="FE113">
        <v>32</v>
      </c>
      <c r="FF113" s="24">
        <f>'[1]Группа 3'!CX37</f>
        <v>5.133333333333333</v>
      </c>
    </row>
    <row r="114" spans="1:78" ht="15.75">
      <c r="A114" s="25">
        <v>2</v>
      </c>
      <c r="B114" s="26" t="s">
        <v>215</v>
      </c>
      <c r="C114" s="32"/>
      <c r="D114" s="32"/>
      <c r="E114" s="32"/>
      <c r="F114" s="32"/>
      <c r="G114" s="32"/>
      <c r="H114" s="32"/>
      <c r="I114" s="32"/>
      <c r="J114" s="32"/>
      <c r="W114" s="35" t="s">
        <v>216</v>
      </c>
      <c r="X114" s="35">
        <v>12</v>
      </c>
      <c r="Y114" s="35">
        <v>18</v>
      </c>
      <c r="Z114" s="31">
        <f>'[1]Группа 2'!Q37</f>
        <v>3.5</v>
      </c>
      <c r="AA114" s="32"/>
      <c r="AB114" s="32"/>
      <c r="AC114" s="32"/>
      <c r="AD114" s="32"/>
      <c r="AI114" s="32"/>
      <c r="AJ114" s="32"/>
      <c r="AK114" s="32"/>
      <c r="AL114" s="32"/>
      <c r="AM114" s="32"/>
      <c r="AN114" s="32"/>
      <c r="AO114" s="32"/>
      <c r="AP114" s="32"/>
      <c r="AY114" s="32"/>
      <c r="AZ114" s="32"/>
      <c r="BA114" s="32"/>
      <c r="BB114" s="32"/>
      <c r="BS114" t="s">
        <v>217</v>
      </c>
      <c r="BT114">
        <v>17</v>
      </c>
      <c r="BU114">
        <v>48</v>
      </c>
      <c r="BV114" s="24">
        <f>'[1]Группа 2'!AF37</f>
        <v>4.8235294117647065</v>
      </c>
      <c r="BZ114" s="24"/>
    </row>
    <row r="115" spans="1:184" ht="15.75">
      <c r="A115" s="25">
        <v>3</v>
      </c>
      <c r="B115" s="26" t="s">
        <v>287</v>
      </c>
      <c r="C115" s="32"/>
      <c r="D115" s="32"/>
      <c r="E115" s="32"/>
      <c r="F115" s="32"/>
      <c r="G115" s="32"/>
      <c r="H115" s="32"/>
      <c r="I115" s="32"/>
      <c r="J115" s="32"/>
      <c r="S115" t="s">
        <v>154</v>
      </c>
      <c r="T115">
        <v>66</v>
      </c>
      <c r="U115">
        <v>79</v>
      </c>
      <c r="V115" s="24">
        <f>'[1]Группа 3'!AA44</f>
        <v>4.196969696969697</v>
      </c>
      <c r="W115" t="s">
        <v>154</v>
      </c>
      <c r="X115">
        <v>44</v>
      </c>
      <c r="Y115">
        <v>79</v>
      </c>
      <c r="Z115" s="24">
        <f>'[1]Группа 3'!AF44</f>
        <v>4.795454545454545</v>
      </c>
      <c r="AA115" s="32"/>
      <c r="AB115" s="32"/>
      <c r="AC115" s="32"/>
      <c r="AD115" s="32"/>
      <c r="AI115" s="32"/>
      <c r="AJ115" s="32"/>
      <c r="AK115" s="32"/>
      <c r="AL115" s="32"/>
      <c r="AM115" s="32"/>
      <c r="AN115" s="32"/>
      <c r="AO115" s="32"/>
      <c r="AP115" s="32"/>
      <c r="AY115" s="32"/>
      <c r="AZ115" s="32"/>
      <c r="BA115" s="32"/>
      <c r="BB115" s="32"/>
      <c r="BV115" s="24"/>
      <c r="BZ115" s="24"/>
      <c r="FY115" t="s">
        <v>241</v>
      </c>
      <c r="FZ115">
        <v>39</v>
      </c>
      <c r="GA115">
        <v>114</v>
      </c>
      <c r="GB115" s="24">
        <f>'[1]Группа 3'!DR44</f>
        <v>5.923076923076923</v>
      </c>
    </row>
    <row r="116" spans="1:184" ht="15.75">
      <c r="A116" s="25">
        <v>3</v>
      </c>
      <c r="B116" s="26" t="s">
        <v>287</v>
      </c>
      <c r="C116" s="32"/>
      <c r="D116" s="32"/>
      <c r="E116" s="32"/>
      <c r="F116" s="32"/>
      <c r="G116" s="32"/>
      <c r="H116" s="32"/>
      <c r="I116" s="32"/>
      <c r="J116" s="32"/>
      <c r="Z116" s="24"/>
      <c r="AA116" s="32"/>
      <c r="AB116" s="32"/>
      <c r="AC116" s="32"/>
      <c r="AD116" s="32"/>
      <c r="AI116" s="32"/>
      <c r="AJ116" s="32"/>
      <c r="AK116" s="32"/>
      <c r="AL116" s="32"/>
      <c r="AM116" s="32"/>
      <c r="AN116" s="32"/>
      <c r="AO116" s="32"/>
      <c r="AP116" s="32"/>
      <c r="AY116" s="32"/>
      <c r="AZ116" s="32"/>
      <c r="BA116" s="32"/>
      <c r="BB116" s="32"/>
      <c r="BV116" s="24"/>
      <c r="BZ116" s="24"/>
      <c r="FY116" t="s">
        <v>279</v>
      </c>
      <c r="FZ116">
        <v>34</v>
      </c>
      <c r="GA116">
        <v>66</v>
      </c>
      <c r="GB116" s="24">
        <f>'[1]Группа 3'!DR45</f>
        <v>4.9411764705882355</v>
      </c>
    </row>
    <row r="117" spans="1:184" ht="15.75">
      <c r="A117" s="25">
        <v>3</v>
      </c>
      <c r="B117" s="26" t="s">
        <v>329</v>
      </c>
      <c r="C117" s="32"/>
      <c r="D117" s="32"/>
      <c r="E117" s="32"/>
      <c r="F117" s="32"/>
      <c r="G117" s="32"/>
      <c r="H117" s="32"/>
      <c r="I117" s="32"/>
      <c r="J117" s="32"/>
      <c r="S117" t="s">
        <v>242</v>
      </c>
      <c r="T117">
        <v>79</v>
      </c>
      <c r="U117">
        <v>81</v>
      </c>
      <c r="V117" s="24">
        <f>'[1]Группа 3'!AA19</f>
        <v>4.025316455696203</v>
      </c>
      <c r="Z117" s="24"/>
      <c r="AA117" s="32"/>
      <c r="AB117" s="32"/>
      <c r="AC117" s="32"/>
      <c r="AD117" s="32"/>
      <c r="AI117" s="32"/>
      <c r="AJ117" s="32"/>
      <c r="AK117" s="32"/>
      <c r="AL117" s="32"/>
      <c r="AM117" s="32"/>
      <c r="AN117" s="32"/>
      <c r="AO117" s="32"/>
      <c r="AP117" s="32"/>
      <c r="AY117" s="32"/>
      <c r="AZ117" s="32"/>
      <c r="BA117" s="32"/>
      <c r="BB117" s="32"/>
      <c r="BV117" s="24"/>
      <c r="BZ117" s="24"/>
      <c r="FC117" t="s">
        <v>241</v>
      </c>
      <c r="FD117">
        <v>73</v>
      </c>
      <c r="FE117">
        <v>94</v>
      </c>
      <c r="FF117" s="24">
        <f>'[1]Группа 3'!CX20</f>
        <v>4.287671232876712</v>
      </c>
      <c r="FY117" t="s">
        <v>241</v>
      </c>
      <c r="FZ117">
        <v>25</v>
      </c>
      <c r="GA117">
        <v>94</v>
      </c>
      <c r="GB117" s="24">
        <f>'[1]Группа 3'!DR20</f>
        <v>6.76</v>
      </c>
    </row>
    <row r="118" spans="1:184" ht="15.75">
      <c r="A118" s="25">
        <v>3</v>
      </c>
      <c r="B118" s="26" t="s">
        <v>329</v>
      </c>
      <c r="C118" s="32"/>
      <c r="D118" s="32"/>
      <c r="E118" s="32"/>
      <c r="F118" s="32"/>
      <c r="G118" s="32"/>
      <c r="H118" s="32"/>
      <c r="I118" s="32"/>
      <c r="J118" s="32"/>
      <c r="Z118" s="24"/>
      <c r="AA118" s="32"/>
      <c r="AB118" s="32"/>
      <c r="AC118" s="32"/>
      <c r="AD118" s="32"/>
      <c r="AI118" s="32"/>
      <c r="AJ118" s="32"/>
      <c r="AK118" s="32"/>
      <c r="AL118" s="32"/>
      <c r="AM118" s="32"/>
      <c r="AN118" s="32"/>
      <c r="AO118" s="32"/>
      <c r="AP118" s="32"/>
      <c r="AY118" s="32"/>
      <c r="AZ118" s="32"/>
      <c r="BA118" s="32"/>
      <c r="BB118" s="32"/>
      <c r="BV118" s="24"/>
      <c r="BZ118" s="24"/>
      <c r="FU118" t="s">
        <v>279</v>
      </c>
      <c r="FV118">
        <v>40</v>
      </c>
      <c r="FW118">
        <v>58</v>
      </c>
      <c r="FX118" s="24">
        <f>'[1]Группа 3'!DM19</f>
        <v>4.45</v>
      </c>
      <c r="FY118" t="s">
        <v>279</v>
      </c>
      <c r="FZ118">
        <v>34</v>
      </c>
      <c r="GA118">
        <v>58</v>
      </c>
      <c r="GB118" s="24">
        <f>'[1]Группа 3'!DR19</f>
        <v>4.705882352941177</v>
      </c>
    </row>
    <row r="119" spans="1:184" ht="15.75">
      <c r="A119" s="25">
        <v>1</v>
      </c>
      <c r="B119" s="26" t="s">
        <v>371</v>
      </c>
      <c r="C119" s="32"/>
      <c r="D119" s="32"/>
      <c r="E119" s="32"/>
      <c r="F119" s="32"/>
      <c r="G119" s="32"/>
      <c r="H119" s="32"/>
      <c r="I119" s="32"/>
      <c r="J119" s="32"/>
      <c r="Z119" s="24"/>
      <c r="AA119" s="32"/>
      <c r="AB119" s="32"/>
      <c r="AC119" s="32"/>
      <c r="AD119" s="32"/>
      <c r="AI119" s="32"/>
      <c r="AJ119" s="32"/>
      <c r="AK119" s="32"/>
      <c r="AL119" s="32"/>
      <c r="AM119" s="32"/>
      <c r="AN119" s="32"/>
      <c r="AO119" s="32"/>
      <c r="AP119" s="32"/>
      <c r="AY119" s="32"/>
      <c r="AZ119" s="32"/>
      <c r="BA119" s="32"/>
      <c r="BB119" s="32"/>
      <c r="BV119" s="24"/>
      <c r="BZ119" s="24"/>
      <c r="FC119" t="s">
        <v>165</v>
      </c>
      <c r="FD119">
        <v>127</v>
      </c>
      <c r="FE119">
        <v>127</v>
      </c>
      <c r="FF119" s="24">
        <f>'[1]Группа 1'!Q18</f>
        <v>2</v>
      </c>
      <c r="FX119" s="24"/>
      <c r="GB119" s="24"/>
    </row>
    <row r="120" spans="1:216" ht="15.75">
      <c r="A120" s="25">
        <v>3</v>
      </c>
      <c r="B120" s="26" t="s">
        <v>107</v>
      </c>
      <c r="AT120" s="24"/>
      <c r="BS120" t="s">
        <v>108</v>
      </c>
      <c r="BT120">
        <v>19</v>
      </c>
      <c r="BU120">
        <v>66</v>
      </c>
      <c r="BV120" s="24">
        <f>'[1]Группа 3'!BE21</f>
        <v>6.473684210526316</v>
      </c>
      <c r="BZ120" s="24"/>
      <c r="CT120" s="24"/>
      <c r="CX120" s="24"/>
      <c r="DB120" s="24"/>
      <c r="DF120" s="24"/>
      <c r="DJ120" s="24"/>
      <c r="DN120" s="24"/>
      <c r="DR120" s="24"/>
      <c r="DV120" s="24"/>
      <c r="DZ120" s="24"/>
      <c r="ED120" s="24"/>
      <c r="EH120" s="24"/>
      <c r="HH120" s="24"/>
    </row>
    <row r="121" spans="1:210" ht="15">
      <c r="A121" s="66">
        <v>2</v>
      </c>
      <c r="B121" s="64" t="s">
        <v>173</v>
      </c>
      <c r="W121" t="s">
        <v>174</v>
      </c>
      <c r="X121">
        <v>13</v>
      </c>
      <c r="Y121">
        <v>13</v>
      </c>
      <c r="Z121" s="24">
        <f>'[1]Группа 2'!Q29</f>
        <v>3</v>
      </c>
      <c r="HA121" s="32"/>
      <c r="HB121" s="32"/>
    </row>
    <row r="122" spans="1:210" ht="15">
      <c r="A122" s="66">
        <v>3</v>
      </c>
      <c r="B122" s="64" t="s">
        <v>200</v>
      </c>
      <c r="Z122" s="24"/>
      <c r="FU122" t="s">
        <v>201</v>
      </c>
      <c r="FV122">
        <v>49</v>
      </c>
      <c r="FW122">
        <v>79</v>
      </c>
      <c r="FX122" s="24">
        <f>'[1]Группа 3'!DM22</f>
        <v>4.612244897959184</v>
      </c>
      <c r="HA122" s="32"/>
      <c r="HB122" s="32"/>
    </row>
    <row r="123" spans="1:210" ht="15">
      <c r="A123" s="66">
        <v>1</v>
      </c>
      <c r="B123" s="64" t="s">
        <v>222</v>
      </c>
      <c r="Z123" s="24"/>
      <c r="ET123" s="24"/>
      <c r="EX123" s="24"/>
      <c r="FC123" t="s">
        <v>223</v>
      </c>
      <c r="FD123">
        <v>7</v>
      </c>
      <c r="FE123">
        <v>9</v>
      </c>
      <c r="FF123" s="24">
        <f>'[1]Группа 1'!Q12</f>
        <v>2.2857142857142856</v>
      </c>
      <c r="FX123" s="24"/>
      <c r="HA123" s="32"/>
      <c r="HB123" s="32"/>
    </row>
    <row r="124" spans="1:210" ht="15">
      <c r="A124" s="66">
        <v>1</v>
      </c>
      <c r="B124" s="64" t="s">
        <v>352</v>
      </c>
      <c r="Z124" s="24"/>
      <c r="ET124" s="24"/>
      <c r="EX124" s="24"/>
      <c r="FC124" t="s">
        <v>223</v>
      </c>
      <c r="FD124">
        <v>15</v>
      </c>
      <c r="FE124">
        <v>23</v>
      </c>
      <c r="FF124" s="24" t="e">
        <f>'[1]Группа 1'!#REF!</f>
        <v>#REF!</v>
      </c>
      <c r="FX124" s="24"/>
      <c r="HA124" s="32"/>
      <c r="HB124" s="32"/>
    </row>
    <row r="125" spans="1:210" ht="15">
      <c r="A125" s="66">
        <v>2</v>
      </c>
      <c r="B125" s="64" t="s">
        <v>359</v>
      </c>
      <c r="Z125" s="24"/>
      <c r="BK125" t="s">
        <v>220</v>
      </c>
      <c r="BL125">
        <v>76</v>
      </c>
      <c r="BM125">
        <v>216</v>
      </c>
      <c r="BN125" s="24">
        <f>'[1]Группа 2'!AA46</f>
        <v>4.842105263157895</v>
      </c>
      <c r="ET125" s="24"/>
      <c r="EX125" s="24"/>
      <c r="FC125" t="s">
        <v>220</v>
      </c>
      <c r="FD125">
        <v>36</v>
      </c>
      <c r="FE125">
        <v>216</v>
      </c>
      <c r="FF125" s="24">
        <f>'[1]Группа 2'!CI46</f>
        <v>8</v>
      </c>
      <c r="FU125" t="s">
        <v>48</v>
      </c>
      <c r="FV125">
        <v>144</v>
      </c>
      <c r="FW125">
        <v>186</v>
      </c>
      <c r="FX125" s="24">
        <f>'[1]Группа 2'!CX46</f>
        <v>3.291666666666667</v>
      </c>
      <c r="HA125" s="32"/>
      <c r="HB125" s="32"/>
    </row>
    <row r="126" spans="1:200" ht="15.75">
      <c r="A126" s="25">
        <v>3</v>
      </c>
      <c r="B126" s="26" t="s">
        <v>69</v>
      </c>
      <c r="C126" s="24"/>
      <c r="D126" s="24"/>
      <c r="E126" s="24"/>
      <c r="F126" s="24"/>
      <c r="G126" s="24"/>
      <c r="H126" s="24"/>
      <c r="I126" s="24"/>
      <c r="J126" s="76"/>
      <c r="K126" s="32"/>
      <c r="L126" s="32"/>
      <c r="M126" s="32"/>
      <c r="N126" s="32"/>
      <c r="O126" s="32"/>
      <c r="P126" s="32"/>
      <c r="Q126" s="32"/>
      <c r="R126" s="32"/>
      <c r="W126" t="s">
        <v>70</v>
      </c>
      <c r="X126">
        <v>64</v>
      </c>
      <c r="Y126">
        <v>84</v>
      </c>
      <c r="Z126" s="24">
        <f>'[1]Группа 3'!AF13</f>
        <v>4.3125</v>
      </c>
      <c r="AA126" s="24"/>
      <c r="AB126" s="24"/>
      <c r="AC126" s="24"/>
      <c r="AD126" s="24"/>
      <c r="AI126" s="24"/>
      <c r="AJ126" s="24"/>
      <c r="AK126" s="24"/>
      <c r="AL126" s="24"/>
      <c r="AM126" s="24"/>
      <c r="AN126" s="24"/>
      <c r="AO126" s="24"/>
      <c r="AP126" s="24"/>
      <c r="FQ126" s="35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</row>
    <row r="127" spans="1:200" ht="15.75">
      <c r="A127" s="25">
        <v>2</v>
      </c>
      <c r="B127" s="26" t="s">
        <v>388</v>
      </c>
      <c r="C127" s="24"/>
      <c r="D127" s="24"/>
      <c r="E127" s="24"/>
      <c r="F127" s="24"/>
      <c r="G127" s="24"/>
      <c r="H127" s="24"/>
      <c r="I127" s="24"/>
      <c r="J127" s="76"/>
      <c r="K127" s="32"/>
      <c r="L127" s="32"/>
      <c r="M127" s="32"/>
      <c r="N127" s="32"/>
      <c r="O127" s="32"/>
      <c r="P127" s="32"/>
      <c r="Q127" s="32"/>
      <c r="R127" s="32"/>
      <c r="W127" t="s">
        <v>70</v>
      </c>
      <c r="X127">
        <v>12</v>
      </c>
      <c r="Y127">
        <v>35</v>
      </c>
      <c r="Z127" s="24">
        <f>'[1]Группа 2'!Q49</f>
        <v>4.916666666666666</v>
      </c>
      <c r="AA127" s="24"/>
      <c r="AB127" s="24"/>
      <c r="AC127" s="24"/>
      <c r="AD127" s="24"/>
      <c r="AI127" s="24"/>
      <c r="AJ127" s="24"/>
      <c r="AK127" s="24"/>
      <c r="AL127" s="24"/>
      <c r="AM127" s="24"/>
      <c r="AN127" s="24"/>
      <c r="AO127" s="24"/>
      <c r="AP127" s="24"/>
      <c r="FQ127" s="35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</row>
    <row r="128" spans="1:200" ht="15.75">
      <c r="A128" s="25">
        <v>2</v>
      </c>
      <c r="B128" s="26" t="s">
        <v>372</v>
      </c>
      <c r="C128" s="24"/>
      <c r="D128" s="24"/>
      <c r="E128" s="24"/>
      <c r="F128" s="24"/>
      <c r="G128" s="24"/>
      <c r="H128" s="24"/>
      <c r="I128" s="24"/>
      <c r="J128" s="76"/>
      <c r="K128" s="32"/>
      <c r="L128" s="32"/>
      <c r="M128" s="32"/>
      <c r="N128" s="32"/>
      <c r="O128" s="32"/>
      <c r="P128" s="32"/>
      <c r="Q128" s="32"/>
      <c r="R128" s="32"/>
      <c r="W128" t="s">
        <v>103</v>
      </c>
      <c r="X128">
        <v>3</v>
      </c>
      <c r="Y128">
        <v>9</v>
      </c>
      <c r="Z128" s="24">
        <f>'[1]Группа 2'!Q47</f>
        <v>5.300000000000001</v>
      </c>
      <c r="AA128" s="24"/>
      <c r="AB128" s="24"/>
      <c r="AC128" s="24"/>
      <c r="AD128" s="24"/>
      <c r="AI128" s="24"/>
      <c r="AJ128" s="24"/>
      <c r="AK128" s="24"/>
      <c r="AL128" s="24"/>
      <c r="AM128" s="24"/>
      <c r="AN128" s="24"/>
      <c r="AO128" s="24"/>
      <c r="AP128" s="24"/>
      <c r="FQ128" s="35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</row>
    <row r="129" spans="1:216" ht="15.75">
      <c r="A129" s="25">
        <v>2</v>
      </c>
      <c r="B129" s="26" t="s">
        <v>188</v>
      </c>
      <c r="C129" s="24"/>
      <c r="D129" s="24"/>
      <c r="E129" s="24"/>
      <c r="F129" s="24"/>
      <c r="G129" s="24"/>
      <c r="H129" s="24"/>
      <c r="I129" s="24"/>
      <c r="J129" s="24"/>
      <c r="K129" s="32"/>
      <c r="L129" s="32"/>
      <c r="M129" s="32"/>
      <c r="N129" s="32"/>
      <c r="O129" s="32"/>
      <c r="P129" s="32"/>
      <c r="Q129" s="32"/>
      <c r="R129" s="32"/>
      <c r="Z129" s="24"/>
      <c r="AA129" s="24"/>
      <c r="AB129" s="24"/>
      <c r="AC129" s="24"/>
      <c r="AD129" s="24"/>
      <c r="AI129" s="24"/>
      <c r="AJ129" s="24"/>
      <c r="AK129" s="24"/>
      <c r="AL129" s="24"/>
      <c r="AM129" s="24"/>
      <c r="AN129" s="24"/>
      <c r="AO129" s="24"/>
      <c r="AP129" s="24"/>
      <c r="CE129" t="s">
        <v>116</v>
      </c>
      <c r="CF129">
        <v>7</v>
      </c>
      <c r="CG129">
        <v>18</v>
      </c>
      <c r="CH129" s="24">
        <f>'[1]Группа 2'!AP33</f>
        <v>4.571428571428571</v>
      </c>
      <c r="FQ129" s="35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HE129" t="s">
        <v>22</v>
      </c>
      <c r="HF129">
        <v>7</v>
      </c>
      <c r="HG129">
        <v>18</v>
      </c>
      <c r="HH129" s="24">
        <f>'[1]Группа 2'!DM33</f>
        <v>4.571428571428571</v>
      </c>
    </row>
    <row r="130" spans="1:216" ht="15.75">
      <c r="A130" s="25">
        <v>2</v>
      </c>
      <c r="B130" s="26" t="s">
        <v>405</v>
      </c>
      <c r="C130" s="24"/>
      <c r="D130" s="24"/>
      <c r="E130" s="24"/>
      <c r="F130" s="24"/>
      <c r="G130" s="24"/>
      <c r="H130" s="24"/>
      <c r="I130" s="24"/>
      <c r="J130" s="24"/>
      <c r="K130" s="32"/>
      <c r="L130" s="32"/>
      <c r="M130" s="32"/>
      <c r="N130" s="32"/>
      <c r="O130" s="32"/>
      <c r="P130" s="32"/>
      <c r="Q130" s="32"/>
      <c r="R130" s="32"/>
      <c r="Z130" s="24"/>
      <c r="AA130" s="24"/>
      <c r="AB130" s="24"/>
      <c r="AC130" s="24"/>
      <c r="AD130" s="24"/>
      <c r="AI130" s="24"/>
      <c r="AJ130" s="24"/>
      <c r="AK130" s="24"/>
      <c r="AL130" s="24"/>
      <c r="AM130" s="24"/>
      <c r="AN130" s="24"/>
      <c r="AO130" s="24"/>
      <c r="AP130" s="24"/>
      <c r="CE130" t="s">
        <v>116</v>
      </c>
      <c r="CF130">
        <v>7</v>
      </c>
      <c r="CG130">
        <v>16</v>
      </c>
      <c r="CH130" s="24">
        <f>'[1]Группа 2'!AP53</f>
        <v>4.285714285714286</v>
      </c>
      <c r="CQ130" t="s">
        <v>406</v>
      </c>
      <c r="CR130">
        <v>29</v>
      </c>
      <c r="CS130">
        <v>31</v>
      </c>
      <c r="CT130" s="24">
        <f>'[1]Группа 2'!AU53</f>
        <v>3.068965517241379</v>
      </c>
      <c r="CU130" t="s">
        <v>25</v>
      </c>
      <c r="CV130">
        <v>29</v>
      </c>
      <c r="CW130">
        <v>31</v>
      </c>
      <c r="CX130" s="24">
        <f>'[1]Группа 2'!AZ53</f>
        <v>3.068965517241379</v>
      </c>
      <c r="DS130" t="s">
        <v>25</v>
      </c>
      <c r="DT130">
        <v>29</v>
      </c>
      <c r="DU130">
        <v>31</v>
      </c>
      <c r="DV130" s="24">
        <f>'[1]Группа 2'!CD53</f>
        <v>3.068965517241379</v>
      </c>
      <c r="EE130" t="s">
        <v>25</v>
      </c>
      <c r="EF130">
        <v>29</v>
      </c>
      <c r="EG130">
        <v>31</v>
      </c>
      <c r="EH130" s="24">
        <f>'[1]Группа 2'!BE53</f>
        <v>3.068965517241379</v>
      </c>
      <c r="FQ130" s="35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HE130" t="s">
        <v>22</v>
      </c>
      <c r="HF130">
        <v>7</v>
      </c>
      <c r="HG130">
        <v>16</v>
      </c>
      <c r="HH130" s="24">
        <f>'[1]Группа 2'!DM53</f>
        <v>4.285714285714286</v>
      </c>
    </row>
    <row r="131" spans="1:200" ht="15.75">
      <c r="A131" s="25">
        <v>3</v>
      </c>
      <c r="B131" s="26" t="s">
        <v>294</v>
      </c>
      <c r="C131" s="24"/>
      <c r="D131" s="24"/>
      <c r="E131" s="24"/>
      <c r="F131" s="24"/>
      <c r="G131" s="24"/>
      <c r="H131" s="24"/>
      <c r="I131" s="24"/>
      <c r="J131" s="24"/>
      <c r="K131" s="32"/>
      <c r="L131" s="32"/>
      <c r="M131" s="32"/>
      <c r="N131" s="32"/>
      <c r="O131" s="32"/>
      <c r="P131" s="32"/>
      <c r="Q131" s="32"/>
      <c r="R131" s="32"/>
      <c r="W131" t="s">
        <v>295</v>
      </c>
      <c r="X131">
        <v>6</v>
      </c>
      <c r="Y131">
        <v>21</v>
      </c>
      <c r="Z131" s="24">
        <f>'[1]Группа 3'!AF61</f>
        <v>6.5</v>
      </c>
      <c r="AA131" s="24"/>
      <c r="AB131" s="24"/>
      <c r="AC131" s="24"/>
      <c r="AD131" s="24"/>
      <c r="AI131" s="24"/>
      <c r="AJ131" s="24"/>
      <c r="AK131" s="24"/>
      <c r="AL131" s="24"/>
      <c r="AM131" s="24"/>
      <c r="AN131" s="24"/>
      <c r="AO131" s="24"/>
      <c r="AP131" s="24"/>
      <c r="CH131" s="24"/>
      <c r="FQ131" s="35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</row>
    <row r="132" spans="1:184" ht="15.75">
      <c r="A132" s="25">
        <v>3</v>
      </c>
      <c r="B132" s="26" t="s">
        <v>41</v>
      </c>
      <c r="C132" s="24"/>
      <c r="D132" s="24"/>
      <c r="E132" s="24"/>
      <c r="F132" s="24"/>
      <c r="G132" s="24"/>
      <c r="H132" s="24"/>
      <c r="I132" s="24"/>
      <c r="J132" s="24"/>
      <c r="W132" t="s">
        <v>42</v>
      </c>
      <c r="X132">
        <v>20</v>
      </c>
      <c r="Y132">
        <v>64</v>
      </c>
      <c r="Z132" s="24">
        <f>'[1]Группа 3'!AF3</f>
        <v>6.2</v>
      </c>
      <c r="AA132" s="24"/>
      <c r="AB132" s="24"/>
      <c r="AC132" s="24"/>
      <c r="AD132" s="24"/>
      <c r="AI132" s="24"/>
      <c r="AJ132" s="24"/>
      <c r="AK132" s="24"/>
      <c r="AL132" s="24"/>
      <c r="AM132" s="24"/>
      <c r="AN132" s="24"/>
      <c r="AO132" s="24"/>
      <c r="AP132" s="24"/>
      <c r="ET132" s="27"/>
      <c r="EX132" s="27"/>
      <c r="FF132" s="27"/>
      <c r="FY132" s="28" t="s">
        <v>43</v>
      </c>
      <c r="FZ132" s="29">
        <v>3</v>
      </c>
      <c r="GA132" s="29">
        <v>22</v>
      </c>
      <c r="GB132" s="28">
        <f>'[1]Группа 3'!DR3</f>
        <v>11.066666666666666</v>
      </c>
    </row>
    <row r="133" spans="1:184" ht="15.75">
      <c r="A133" s="25">
        <v>3</v>
      </c>
      <c r="B133" s="26" t="s">
        <v>229</v>
      </c>
      <c r="C133" s="24"/>
      <c r="D133" s="24"/>
      <c r="E133" s="24"/>
      <c r="F133" s="24"/>
      <c r="G133" s="24"/>
      <c r="H133" s="24"/>
      <c r="I133" s="24"/>
      <c r="J133" s="24"/>
      <c r="W133" t="s">
        <v>230</v>
      </c>
      <c r="X133">
        <v>12</v>
      </c>
      <c r="Y133">
        <v>34</v>
      </c>
      <c r="Z133" s="24">
        <f>'[1]Группа 3'!AF36</f>
        <v>5.833333333333334</v>
      </c>
      <c r="AA133" s="24"/>
      <c r="AB133" s="24"/>
      <c r="AC133" s="24"/>
      <c r="AD133" s="24"/>
      <c r="AI133" s="24"/>
      <c r="AJ133" s="24"/>
      <c r="AK133" s="24"/>
      <c r="AL133" s="24"/>
      <c r="AM133" s="24"/>
      <c r="AN133" s="24"/>
      <c r="AO133" s="24"/>
      <c r="AP133" s="24"/>
      <c r="ET133" s="27"/>
      <c r="EX133" s="27"/>
      <c r="FF133" s="27"/>
      <c r="FY133" s="28" t="s">
        <v>43</v>
      </c>
      <c r="FZ133" s="29">
        <v>3</v>
      </c>
      <c r="GA133" s="29">
        <v>14</v>
      </c>
      <c r="GB133" s="28">
        <f>'[1]Группа 3'!DR36</f>
        <v>8.133333333333333</v>
      </c>
    </row>
    <row r="134" spans="1:200" ht="15.75">
      <c r="A134" s="25">
        <v>3</v>
      </c>
      <c r="B134" s="26" t="s">
        <v>365</v>
      </c>
      <c r="C134" s="24"/>
      <c r="D134" s="24"/>
      <c r="E134" s="24"/>
      <c r="F134" s="24"/>
      <c r="G134" s="24"/>
      <c r="H134" s="24"/>
      <c r="I134" s="24"/>
      <c r="J134" s="24"/>
      <c r="W134" t="s">
        <v>44</v>
      </c>
      <c r="X134">
        <v>20</v>
      </c>
      <c r="Y134">
        <v>41</v>
      </c>
      <c r="Z134" s="24">
        <f>'[1]Группа 3'!AF7</f>
        <v>5.05</v>
      </c>
      <c r="AA134" s="24"/>
      <c r="AB134" s="24"/>
      <c r="AC134" s="24"/>
      <c r="AD134" s="24"/>
      <c r="AI134" s="24"/>
      <c r="AJ134" s="24"/>
      <c r="AK134" s="24"/>
      <c r="AL134" s="24"/>
      <c r="AM134" s="24"/>
      <c r="AN134" s="24"/>
      <c r="AO134" s="24"/>
      <c r="AP134" s="24"/>
      <c r="BB134" s="24"/>
      <c r="ET134" s="27"/>
      <c r="EX134" s="27"/>
      <c r="FF134" s="27"/>
      <c r="FY134" s="28"/>
      <c r="FZ134" s="29"/>
      <c r="GA134" s="30"/>
      <c r="GB134" s="31"/>
      <c r="GG134" s="28"/>
      <c r="GH134" s="29"/>
      <c r="GI134" s="30"/>
      <c r="GJ134" s="31"/>
      <c r="GK134" s="28"/>
      <c r="GL134" s="29"/>
      <c r="GM134" s="30"/>
      <c r="GN134" s="31"/>
      <c r="GO134" s="28"/>
      <c r="GP134" s="29"/>
      <c r="GQ134" s="30"/>
      <c r="GR134" s="31"/>
    </row>
    <row r="135" spans="1:200" ht="15.75">
      <c r="A135" s="25">
        <v>2</v>
      </c>
      <c r="B135" s="26" t="s">
        <v>297</v>
      </c>
      <c r="C135" s="24"/>
      <c r="D135" s="24"/>
      <c r="E135" s="24"/>
      <c r="F135" s="24"/>
      <c r="G135" s="24"/>
      <c r="H135" s="24"/>
      <c r="I135" s="24"/>
      <c r="J135" s="24"/>
      <c r="W135" t="s">
        <v>298</v>
      </c>
      <c r="X135">
        <v>5</v>
      </c>
      <c r="Y135">
        <v>17</v>
      </c>
      <c r="Z135" s="24">
        <f>'[1]Группа 2'!Q42</f>
        <v>5.4</v>
      </c>
      <c r="AA135" s="24"/>
      <c r="AB135" s="24"/>
      <c r="AC135" s="24"/>
      <c r="AD135" s="24"/>
      <c r="AI135" s="24"/>
      <c r="AJ135" s="24"/>
      <c r="AK135" s="24"/>
      <c r="AL135" s="24"/>
      <c r="AM135" s="24"/>
      <c r="AN135" s="24"/>
      <c r="AO135" s="24"/>
      <c r="AP135" s="24"/>
      <c r="BB135" s="24"/>
      <c r="ET135" s="27"/>
      <c r="EX135" s="27"/>
      <c r="FF135" s="27"/>
      <c r="FY135" s="28"/>
      <c r="FZ135" s="29"/>
      <c r="GA135" s="30"/>
      <c r="GB135" s="31"/>
      <c r="GG135" s="28"/>
      <c r="GH135" s="29"/>
      <c r="GI135" s="30"/>
      <c r="GJ135" s="31"/>
      <c r="GK135" s="28"/>
      <c r="GL135" s="29"/>
      <c r="GM135" s="30"/>
      <c r="GN135" s="31"/>
      <c r="GO135" s="28"/>
      <c r="GP135" s="29"/>
      <c r="GQ135" s="30"/>
      <c r="GR135" s="31"/>
    </row>
    <row r="136" spans="1:200" ht="15.75">
      <c r="A136" s="25">
        <v>3</v>
      </c>
      <c r="B136" s="26" t="s">
        <v>291</v>
      </c>
      <c r="C136" s="24"/>
      <c r="D136" s="24"/>
      <c r="E136" s="24"/>
      <c r="F136" s="24"/>
      <c r="G136" s="24"/>
      <c r="H136" s="24"/>
      <c r="I136" s="24"/>
      <c r="J136" s="24"/>
      <c r="W136" t="s">
        <v>42</v>
      </c>
      <c r="X136">
        <v>8</v>
      </c>
      <c r="Y136">
        <v>21</v>
      </c>
      <c r="Z136" s="24">
        <f>'[1]Группа 3'!AF62</f>
        <v>5.625</v>
      </c>
      <c r="AA136" s="24"/>
      <c r="AB136" s="24"/>
      <c r="AC136" s="24"/>
      <c r="AD136" s="24"/>
      <c r="AI136" s="24"/>
      <c r="AJ136" s="24"/>
      <c r="AK136" s="24"/>
      <c r="AL136" s="24"/>
      <c r="AM136" s="24"/>
      <c r="AN136" s="24"/>
      <c r="AO136" s="24"/>
      <c r="AP136" s="24"/>
      <c r="BB136" s="24"/>
      <c r="ET136" s="27"/>
      <c r="EX136" s="27"/>
      <c r="FC136" t="s">
        <v>174</v>
      </c>
      <c r="FD136">
        <v>18</v>
      </c>
      <c r="FE136">
        <v>19</v>
      </c>
      <c r="FF136" s="24">
        <f>'[1]Группа 3'!CX63</f>
        <v>4.055555555555555</v>
      </c>
      <c r="FY136" s="28"/>
      <c r="FZ136" s="29"/>
      <c r="GA136" s="30"/>
      <c r="GB136" s="31"/>
      <c r="GG136" s="28"/>
      <c r="GH136" s="29"/>
      <c r="GI136" s="30"/>
      <c r="GJ136" s="31"/>
      <c r="GK136" s="28"/>
      <c r="GL136" s="29"/>
      <c r="GM136" s="30"/>
      <c r="GN136" s="31"/>
      <c r="GO136" s="28"/>
      <c r="GP136" s="29"/>
      <c r="GQ136" s="30"/>
      <c r="GR136" s="31"/>
    </row>
    <row r="137" spans="1:200" ht="15.75">
      <c r="A137" s="25">
        <v>3</v>
      </c>
      <c r="B137" s="26" t="s">
        <v>291</v>
      </c>
      <c r="C137" s="24"/>
      <c r="D137" s="24"/>
      <c r="E137" s="24"/>
      <c r="F137" s="24"/>
      <c r="G137" s="24"/>
      <c r="H137" s="24"/>
      <c r="I137" s="24"/>
      <c r="J137" s="24"/>
      <c r="Z137" s="24"/>
      <c r="AA137" s="24"/>
      <c r="AB137" s="24"/>
      <c r="AC137" s="24"/>
      <c r="AD137" s="24"/>
      <c r="AI137" s="24"/>
      <c r="AJ137" s="24"/>
      <c r="AK137" s="24"/>
      <c r="AL137" s="24"/>
      <c r="AM137" s="24"/>
      <c r="AN137" s="24"/>
      <c r="AO137" s="24"/>
      <c r="AP137" s="24"/>
      <c r="BB137" s="24"/>
      <c r="ET137" s="27"/>
      <c r="EX137" s="27"/>
      <c r="FC137" t="s">
        <v>292</v>
      </c>
      <c r="FD137">
        <v>19</v>
      </c>
      <c r="FE137">
        <v>33</v>
      </c>
      <c r="FF137" s="24">
        <f>'[1]Группа 3'!CX62</f>
        <v>4.7368421052631575</v>
      </c>
      <c r="FY137" s="28"/>
      <c r="FZ137" s="29"/>
      <c r="GA137" s="30"/>
      <c r="GB137" s="31"/>
      <c r="GG137" s="28"/>
      <c r="GH137" s="29"/>
      <c r="GI137" s="30"/>
      <c r="GJ137" s="31"/>
      <c r="GK137" s="28"/>
      <c r="GL137" s="29"/>
      <c r="GM137" s="30"/>
      <c r="GN137" s="31"/>
      <c r="GO137" s="28"/>
      <c r="GP137" s="29"/>
      <c r="GQ137" s="30"/>
      <c r="GR137" s="31"/>
    </row>
    <row r="138" spans="1:200" ht="15.75">
      <c r="A138" s="25">
        <v>2</v>
      </c>
      <c r="B138" s="26" t="s">
        <v>380</v>
      </c>
      <c r="C138" s="24"/>
      <c r="D138" s="24"/>
      <c r="E138" s="24"/>
      <c r="F138" s="24"/>
      <c r="G138" s="24"/>
      <c r="H138" s="24"/>
      <c r="I138" s="24"/>
      <c r="J138" s="24"/>
      <c r="Z138" s="24"/>
      <c r="AA138" s="24"/>
      <c r="AB138" s="24"/>
      <c r="AC138" s="24"/>
      <c r="AD138" s="24"/>
      <c r="AI138" s="24"/>
      <c r="AJ138" s="24"/>
      <c r="AK138" s="24"/>
      <c r="AL138" s="24"/>
      <c r="AM138" s="24"/>
      <c r="AN138" s="24"/>
      <c r="AO138" s="24"/>
      <c r="AP138" s="24"/>
      <c r="BB138" s="24"/>
      <c r="ET138" s="27"/>
      <c r="EX138" s="27"/>
      <c r="FF138" s="24"/>
      <c r="FY138" s="28" t="s">
        <v>44</v>
      </c>
      <c r="FZ138" s="29">
        <v>3</v>
      </c>
      <c r="GA138" s="29">
        <v>17</v>
      </c>
      <c r="GB138" s="28">
        <f>'[1]Группа 2'!DC48</f>
        <v>8.233333333333334</v>
      </c>
      <c r="GG138" s="28"/>
      <c r="GH138" s="29"/>
      <c r="GI138" s="30"/>
      <c r="GJ138" s="31"/>
      <c r="GK138" s="28"/>
      <c r="GL138" s="29"/>
      <c r="GM138" s="30"/>
      <c r="GN138" s="31"/>
      <c r="GO138" s="28"/>
      <c r="GP138" s="29"/>
      <c r="GQ138" s="30"/>
      <c r="GR138" s="31"/>
    </row>
    <row r="139" spans="1:200" ht="15.75">
      <c r="A139" s="25">
        <v>2</v>
      </c>
      <c r="B139" s="26" t="s">
        <v>370</v>
      </c>
      <c r="C139" s="24"/>
      <c r="D139" s="24"/>
      <c r="E139" s="24"/>
      <c r="F139" s="24"/>
      <c r="G139" s="24"/>
      <c r="H139" s="24"/>
      <c r="I139" s="24"/>
      <c r="J139" s="24"/>
      <c r="W139" t="s">
        <v>112</v>
      </c>
      <c r="X139">
        <v>11</v>
      </c>
      <c r="Y139">
        <v>12</v>
      </c>
      <c r="Z139" s="24">
        <f>'[1]Группа 2'!Q43</f>
        <v>3.090909090909091</v>
      </c>
      <c r="AA139" s="24"/>
      <c r="AB139" s="24"/>
      <c r="AC139" s="24"/>
      <c r="AD139" s="24"/>
      <c r="AI139" s="24"/>
      <c r="AJ139" s="24"/>
      <c r="AK139" s="24"/>
      <c r="AL139" s="24"/>
      <c r="AM139" s="24"/>
      <c r="AN139" s="24"/>
      <c r="AO139" s="24"/>
      <c r="AP139" s="24"/>
      <c r="BB139" s="24"/>
      <c r="ET139" s="27"/>
      <c r="EX139" s="27"/>
      <c r="FF139" s="24"/>
      <c r="FY139" s="28"/>
      <c r="FZ139" s="29"/>
      <c r="GA139" s="30"/>
      <c r="GB139" s="31"/>
      <c r="GG139" s="28"/>
      <c r="GH139" s="29"/>
      <c r="GI139" s="30"/>
      <c r="GJ139" s="31"/>
      <c r="GK139" s="28"/>
      <c r="GL139" s="29"/>
      <c r="GM139" s="30"/>
      <c r="GN139" s="31"/>
      <c r="GO139" s="28"/>
      <c r="GP139" s="29"/>
      <c r="GQ139" s="30"/>
      <c r="GR139" s="31"/>
    </row>
    <row r="140" spans="1:200" ht="15.75">
      <c r="A140" s="25">
        <v>3</v>
      </c>
      <c r="B140" s="26" t="s">
        <v>376</v>
      </c>
      <c r="C140" s="24"/>
      <c r="D140" s="24"/>
      <c r="E140" s="24"/>
      <c r="F140" s="24"/>
      <c r="G140" s="24"/>
      <c r="H140" s="24"/>
      <c r="I140" s="24"/>
      <c r="J140" s="24"/>
      <c r="W140" t="s">
        <v>209</v>
      </c>
      <c r="X140">
        <v>37</v>
      </c>
      <c r="Y140">
        <v>57</v>
      </c>
      <c r="Z140" s="24">
        <f>'[1]Группа 3'!AF49</f>
        <v>4.54054054054054</v>
      </c>
      <c r="AA140" s="24"/>
      <c r="AB140" s="24"/>
      <c r="AC140" s="24"/>
      <c r="AD140" s="24"/>
      <c r="AI140" s="24"/>
      <c r="AJ140" s="24"/>
      <c r="AK140" s="24"/>
      <c r="AL140" s="24"/>
      <c r="AM140" s="24"/>
      <c r="AN140" s="24"/>
      <c r="AO140" s="24"/>
      <c r="AP140" s="24"/>
      <c r="BB140" s="24"/>
      <c r="ET140" s="27"/>
      <c r="EX140" s="27"/>
      <c r="FF140" s="24"/>
      <c r="FY140" t="s">
        <v>209</v>
      </c>
      <c r="FZ140">
        <v>26</v>
      </c>
      <c r="GA140">
        <v>57</v>
      </c>
      <c r="GB140" s="24">
        <f>'[1]Группа 3'!DR49</f>
        <v>5.1923076923076925</v>
      </c>
      <c r="GG140" s="28"/>
      <c r="GH140" s="29"/>
      <c r="GI140" s="30"/>
      <c r="GJ140" s="31"/>
      <c r="GK140" s="28"/>
      <c r="GL140" s="29"/>
      <c r="GM140" s="30"/>
      <c r="GN140" s="31"/>
      <c r="GO140" s="28"/>
      <c r="GP140" s="29"/>
      <c r="GQ140" s="30"/>
      <c r="GR140" s="31"/>
    </row>
    <row r="141" spans="1:200" ht="15.75">
      <c r="A141" s="25">
        <v>2</v>
      </c>
      <c r="B141" s="26" t="s">
        <v>415</v>
      </c>
      <c r="C141" s="24"/>
      <c r="D141" s="24"/>
      <c r="E141" s="24"/>
      <c r="F141" s="24"/>
      <c r="G141" s="24"/>
      <c r="H141" s="24"/>
      <c r="I141" s="24"/>
      <c r="J141" s="24"/>
      <c r="W141" t="s">
        <v>245</v>
      </c>
      <c r="X141">
        <v>8</v>
      </c>
      <c r="Y141">
        <v>17</v>
      </c>
      <c r="Z141" s="24">
        <f>'[1]Группа 2'!Q56</f>
        <v>4.125</v>
      </c>
      <c r="AA141" s="24"/>
      <c r="AB141" s="24"/>
      <c r="AC141" s="24"/>
      <c r="AD141" s="24"/>
      <c r="AI141" s="24"/>
      <c r="AJ141" s="24"/>
      <c r="AK141" s="24"/>
      <c r="AL141" s="24"/>
      <c r="AM141" s="24"/>
      <c r="AN141" s="24"/>
      <c r="AO141" s="24"/>
      <c r="AP141" s="24"/>
      <c r="BB141" s="24"/>
      <c r="ET141" s="27"/>
      <c r="EX141" s="27"/>
      <c r="FF141" s="24"/>
      <c r="FY141" t="s">
        <v>383</v>
      </c>
      <c r="FZ141">
        <v>6</v>
      </c>
      <c r="GA141">
        <v>21</v>
      </c>
      <c r="GB141" s="24">
        <f>'[1]Группа 2'!DC56</f>
        <v>5.5</v>
      </c>
      <c r="GG141" s="28"/>
      <c r="GH141" s="29"/>
      <c r="GI141" s="30"/>
      <c r="GJ141" s="31"/>
      <c r="GK141" s="28"/>
      <c r="GL141" s="29"/>
      <c r="GM141" s="30"/>
      <c r="GN141" s="31"/>
      <c r="GO141" s="28"/>
      <c r="GP141" s="29"/>
      <c r="GQ141" s="30"/>
      <c r="GR141" s="31"/>
    </row>
    <row r="142" spans="1:54" ht="15.75">
      <c r="A142" s="25">
        <v>2</v>
      </c>
      <c r="B142" s="26" t="s">
        <v>119</v>
      </c>
      <c r="C142" s="24"/>
      <c r="D142" s="24"/>
      <c r="E142" s="24"/>
      <c r="F142" s="24"/>
      <c r="G142" s="24"/>
      <c r="H142" s="24"/>
      <c r="I142" s="24"/>
      <c r="J142" s="24"/>
      <c r="W142" t="s">
        <v>48</v>
      </c>
      <c r="X142">
        <v>9</v>
      </c>
      <c r="Y142">
        <v>22</v>
      </c>
      <c r="Z142" s="24">
        <f>'[1]Группа 2'!Q22</f>
        <v>4.444444444444445</v>
      </c>
      <c r="AA142" s="24"/>
      <c r="AB142" s="24"/>
      <c r="AC142" s="24"/>
      <c r="AD142" s="24"/>
      <c r="AI142" s="24"/>
      <c r="AJ142" s="24"/>
      <c r="AK142" s="24"/>
      <c r="AL142" s="24"/>
      <c r="AM142" s="24"/>
      <c r="AN142" s="24"/>
      <c r="AO142" s="24"/>
      <c r="AP142" s="24"/>
      <c r="BB142" s="24"/>
    </row>
    <row r="143" spans="1:54" ht="15.75">
      <c r="A143" s="25">
        <v>2</v>
      </c>
      <c r="B143" s="26" t="s">
        <v>111</v>
      </c>
      <c r="C143" s="24"/>
      <c r="D143" s="24"/>
      <c r="E143" s="24"/>
      <c r="F143" s="24"/>
      <c r="G143" s="24"/>
      <c r="H143" s="24"/>
      <c r="I143" s="24"/>
      <c r="J143" s="24"/>
      <c r="W143" t="s">
        <v>112</v>
      </c>
      <c r="X143">
        <v>19</v>
      </c>
      <c r="Y143">
        <v>39</v>
      </c>
      <c r="Z143" s="24">
        <f>'[1]Группа 2'!Q19</f>
        <v>4.052631578947368</v>
      </c>
      <c r="AA143" s="24"/>
      <c r="AB143" s="24"/>
      <c r="AC143" s="24"/>
      <c r="AD143" s="24"/>
      <c r="AI143" s="24"/>
      <c r="AJ143" s="24"/>
      <c r="AK143" s="24"/>
      <c r="AL143" s="24"/>
      <c r="AM143" s="24"/>
      <c r="AN143" s="24"/>
      <c r="AO143" s="24"/>
      <c r="AP143" s="24"/>
      <c r="BB143" s="24"/>
    </row>
    <row r="144" spans="1:200" ht="15.75">
      <c r="A144" s="25">
        <v>3</v>
      </c>
      <c r="B144" s="26" t="s">
        <v>113</v>
      </c>
      <c r="FJ144" s="24"/>
      <c r="FM144" t="s">
        <v>114</v>
      </c>
      <c r="FN144">
        <v>36</v>
      </c>
      <c r="FO144">
        <v>167</v>
      </c>
      <c r="FP144" s="24">
        <f>'[1]Группа 3'!DC57</f>
        <v>7.638888888888889</v>
      </c>
      <c r="GJ144" s="24"/>
      <c r="GK144" t="s">
        <v>114</v>
      </c>
      <c r="GL144">
        <v>57</v>
      </c>
      <c r="GM144">
        <v>167</v>
      </c>
      <c r="GN144" s="24" t="e">
        <f>'[1]Группа 2'!#REF!</f>
        <v>#REF!</v>
      </c>
      <c r="GR144" s="24"/>
    </row>
    <row r="145" spans="1:26" ht="15.75">
      <c r="A145" s="25">
        <v>2</v>
      </c>
      <c r="B145" s="26" t="s">
        <v>155</v>
      </c>
      <c r="S145" s="32"/>
      <c r="T145" s="32"/>
      <c r="U145" s="32"/>
      <c r="V145" s="36"/>
      <c r="W145" t="s">
        <v>116</v>
      </c>
      <c r="X145">
        <v>6</v>
      </c>
      <c r="Y145">
        <v>10</v>
      </c>
      <c r="Z145" s="24">
        <f>'[1]Группа 2'!Q25</f>
        <v>3.666666666666667</v>
      </c>
    </row>
    <row r="146" spans="1:26" ht="15.75">
      <c r="A146" s="25">
        <v>2</v>
      </c>
      <c r="B146" s="26" t="s">
        <v>416</v>
      </c>
      <c r="S146" s="32"/>
      <c r="T146" s="32"/>
      <c r="U146" s="32"/>
      <c r="V146" s="36"/>
      <c r="W146" s="40" t="s">
        <v>245</v>
      </c>
      <c r="X146" s="40">
        <v>3</v>
      </c>
      <c r="Y146" s="40">
        <v>15</v>
      </c>
      <c r="Z146" s="28">
        <f>'[1]Группа 2'!Q55</f>
        <v>7.5</v>
      </c>
    </row>
    <row r="147" spans="1:210" ht="15.75">
      <c r="A147" s="25">
        <v>1</v>
      </c>
      <c r="B147" s="26" t="s">
        <v>366</v>
      </c>
      <c r="S147" s="37"/>
      <c r="T147" s="37"/>
      <c r="U147" s="37"/>
      <c r="V147" s="38"/>
      <c r="FG147" s="37"/>
      <c r="FH147" s="37"/>
      <c r="FI147" s="37"/>
      <c r="FJ147" s="37"/>
      <c r="FM147" s="37"/>
      <c r="FN147" s="37"/>
      <c r="FO147" s="37"/>
      <c r="FP147" s="37"/>
      <c r="FQ147" t="s">
        <v>75</v>
      </c>
      <c r="FR147">
        <v>33</v>
      </c>
      <c r="FS147">
        <v>46</v>
      </c>
      <c r="FT147" s="24">
        <f>'[1]Группа 1'!AA5</f>
        <v>2.393939393939394</v>
      </c>
      <c r="FU147" s="37"/>
      <c r="FV147" s="37"/>
      <c r="FW147" s="37"/>
      <c r="FX147" s="37"/>
      <c r="FY147" s="57"/>
      <c r="FZ147" s="57"/>
      <c r="GA147" s="57"/>
      <c r="GB147" s="57"/>
      <c r="GC147" s="37"/>
      <c r="GD147" s="37"/>
      <c r="GE147" s="37"/>
      <c r="GF147" s="37"/>
      <c r="HA147" s="32"/>
      <c r="HB147" s="32"/>
    </row>
    <row r="148" spans="1:216" ht="15.75">
      <c r="A148" s="25">
        <v>2</v>
      </c>
      <c r="B148" s="26" t="s">
        <v>226</v>
      </c>
      <c r="S148" s="37"/>
      <c r="T148" s="37"/>
      <c r="U148" s="37"/>
      <c r="V148" s="38"/>
      <c r="CQ148" t="s">
        <v>227</v>
      </c>
      <c r="CR148">
        <v>27</v>
      </c>
      <c r="CS148">
        <v>38</v>
      </c>
      <c r="CT148" s="24">
        <f>'[1]Группа 2'!AU40</f>
        <v>3.4074074074074074</v>
      </c>
      <c r="CU148" t="s">
        <v>25</v>
      </c>
      <c r="CV148">
        <v>27</v>
      </c>
      <c r="CW148">
        <v>38</v>
      </c>
      <c r="CX148" s="24">
        <f>'[1]Группа 2'!AZ40</f>
        <v>3.4074074074074074</v>
      </c>
      <c r="CY148" t="s">
        <v>25</v>
      </c>
      <c r="CZ148">
        <v>27</v>
      </c>
      <c r="DA148">
        <v>38</v>
      </c>
      <c r="DB148" s="24">
        <f>'[1]Группа 2'!BO40</f>
        <v>3.4074074074074074</v>
      </c>
      <c r="DS148" t="s">
        <v>25</v>
      </c>
      <c r="DT148">
        <v>27</v>
      </c>
      <c r="DU148">
        <v>38</v>
      </c>
      <c r="DV148" s="24">
        <f>'[1]Группа 2'!CD40</f>
        <v>3.4074074074074074</v>
      </c>
      <c r="EE148" t="s">
        <v>25</v>
      </c>
      <c r="EF148">
        <v>27</v>
      </c>
      <c r="EG148">
        <v>38</v>
      </c>
      <c r="EH148" s="24">
        <f>'[1]Группа 2'!BE40</f>
        <v>3.4074074074074074</v>
      </c>
      <c r="FG148" s="37"/>
      <c r="FH148" s="37"/>
      <c r="FI148" s="37"/>
      <c r="FJ148" s="37"/>
      <c r="FM148" s="37"/>
      <c r="FN148" s="37"/>
      <c r="FO148" s="37"/>
      <c r="FP148" s="37"/>
      <c r="FT148" s="24"/>
      <c r="FU148" s="37"/>
      <c r="FV148" s="37"/>
      <c r="FW148" s="37"/>
      <c r="FX148" s="37"/>
      <c r="FY148" s="57"/>
      <c r="FZ148" s="57"/>
      <c r="GA148" s="57"/>
      <c r="GB148" s="57"/>
      <c r="GC148" s="37"/>
      <c r="GD148" s="37"/>
      <c r="GE148" s="37"/>
      <c r="GF148" s="37"/>
      <c r="HA148" s="32"/>
      <c r="HB148" s="32"/>
      <c r="HH148" s="24"/>
    </row>
    <row r="149" spans="1:216" ht="15.75">
      <c r="A149" s="25">
        <v>3</v>
      </c>
      <c r="B149" s="26" t="s">
        <v>206</v>
      </c>
      <c r="F149" s="24"/>
      <c r="J149" s="24"/>
      <c r="K149" t="s">
        <v>207</v>
      </c>
      <c r="L149">
        <v>7</v>
      </c>
      <c r="M149">
        <v>112</v>
      </c>
      <c r="N149" s="24" t="e">
        <f>'[1]Группа 3'!#REF!</f>
        <v>#REF!</v>
      </c>
      <c r="R149" s="24"/>
      <c r="S149" t="s">
        <v>208</v>
      </c>
      <c r="T149" s="37">
        <v>48</v>
      </c>
      <c r="U149" s="37">
        <v>58</v>
      </c>
      <c r="V149" s="38">
        <f>'[1]Группа 4'!V11</f>
        <v>5.208333333333333</v>
      </c>
      <c r="W149" t="s">
        <v>207</v>
      </c>
      <c r="X149">
        <v>35</v>
      </c>
      <c r="Y149">
        <v>112</v>
      </c>
      <c r="Z149" s="24">
        <f>'[1]Группа 4'!AA11</f>
        <v>7.2</v>
      </c>
      <c r="AL149" s="24"/>
      <c r="AM149" t="s">
        <v>209</v>
      </c>
      <c r="AN149">
        <v>82</v>
      </c>
      <c r="AO149">
        <v>96</v>
      </c>
      <c r="AP149" s="24">
        <f>'[1]Группа 4'!AF11</f>
        <v>5.170731707317073</v>
      </c>
      <c r="AU149" t="s">
        <v>209</v>
      </c>
      <c r="AV149">
        <v>30</v>
      </c>
      <c r="AW149">
        <v>96</v>
      </c>
      <c r="AX149" s="24">
        <f>'[1]Группа 4'!AK11</f>
        <v>7.2</v>
      </c>
      <c r="AY149" t="s">
        <v>209</v>
      </c>
      <c r="AZ149">
        <v>94</v>
      </c>
      <c r="BA149">
        <v>96</v>
      </c>
      <c r="BB149" s="24">
        <f>'[1]Группа 4'!AP11</f>
        <v>5.0212765957446805</v>
      </c>
      <c r="BN149" s="24"/>
      <c r="CQ149" t="s">
        <v>210</v>
      </c>
      <c r="CR149">
        <v>29</v>
      </c>
      <c r="CS149">
        <v>33</v>
      </c>
      <c r="CT149" s="24" t="e">
        <f>'[1]Группа 3'!#REF!</f>
        <v>#REF!</v>
      </c>
      <c r="CX149" s="24"/>
      <c r="DB149" s="24"/>
      <c r="DC149" t="s">
        <v>210</v>
      </c>
      <c r="DD149">
        <v>29</v>
      </c>
      <c r="DE149">
        <v>33</v>
      </c>
      <c r="DF149" s="24">
        <f>'[1]Группа 4'!BG11</f>
        <v>5.235294117647059</v>
      </c>
      <c r="DS149" t="s">
        <v>210</v>
      </c>
      <c r="DT149">
        <v>29</v>
      </c>
      <c r="DU149">
        <v>33</v>
      </c>
      <c r="DV149" s="24" t="e">
        <f>'[1]Группа 3'!#REF!</f>
        <v>#REF!</v>
      </c>
      <c r="EE149" t="s">
        <v>210</v>
      </c>
      <c r="EF149">
        <v>29</v>
      </c>
      <c r="EG149">
        <v>33</v>
      </c>
      <c r="EH149" s="24" t="e">
        <f>'[1]Группа 3'!#REF!</f>
        <v>#REF!</v>
      </c>
      <c r="ET149" s="24"/>
      <c r="EX149" s="24"/>
      <c r="FC149" t="s">
        <v>209</v>
      </c>
      <c r="FD149">
        <v>16</v>
      </c>
      <c r="FE149">
        <v>96</v>
      </c>
      <c r="FF149" s="24">
        <f>'[1]Группа 4'!BV11</f>
        <v>10</v>
      </c>
      <c r="FH149" s="37"/>
      <c r="FI149" s="37"/>
      <c r="FJ149" s="38"/>
      <c r="FM149" t="s">
        <v>207</v>
      </c>
      <c r="FN149" s="37">
        <v>8</v>
      </c>
      <c r="FO149" s="37">
        <v>112</v>
      </c>
      <c r="FP149" s="38">
        <f>'[1]Группа 4'!CA11</f>
        <v>18</v>
      </c>
      <c r="FT149" s="24"/>
      <c r="FU149" t="s">
        <v>177</v>
      </c>
      <c r="FV149" s="37">
        <v>51</v>
      </c>
      <c r="FW149" s="37">
        <v>132</v>
      </c>
      <c r="FX149" s="38">
        <f>'[1]Группа 4'!CK11</f>
        <v>6.588235294117647</v>
      </c>
      <c r="FY149" s="57"/>
      <c r="FZ149" s="57"/>
      <c r="GA149" s="57"/>
      <c r="GB149" s="57"/>
      <c r="GC149" s="37"/>
      <c r="GD149" s="37"/>
      <c r="GE149" s="37"/>
      <c r="GF149" s="37"/>
      <c r="GJ149" s="24"/>
      <c r="GK149" t="s">
        <v>208</v>
      </c>
      <c r="GL149">
        <v>32</v>
      </c>
      <c r="GM149">
        <v>58</v>
      </c>
      <c r="GN149" s="24">
        <f>'[1]Группа 4'!CZ11</f>
        <v>5.8125</v>
      </c>
      <c r="HA149" s="35" t="s">
        <v>177</v>
      </c>
      <c r="HB149" s="35">
        <v>56</v>
      </c>
      <c r="HC149">
        <v>132</v>
      </c>
      <c r="HD149" s="24">
        <f>'[1]Группа 4'!DE11</f>
        <v>6.357142857142858</v>
      </c>
      <c r="HH149" s="24"/>
    </row>
    <row r="150" spans="1:54" ht="15.75">
      <c r="A150" s="65">
        <v>2</v>
      </c>
      <c r="B150" s="61" t="s">
        <v>115</v>
      </c>
      <c r="C150" s="28"/>
      <c r="D150" s="28"/>
      <c r="E150" s="28"/>
      <c r="F150" s="28"/>
      <c r="G150" s="28"/>
      <c r="H150" s="28"/>
      <c r="I150" s="28"/>
      <c r="J150" s="28"/>
      <c r="W150" s="40" t="s">
        <v>116</v>
      </c>
      <c r="X150" s="40">
        <v>3</v>
      </c>
      <c r="Y150" s="40">
        <v>15</v>
      </c>
      <c r="Z150" s="28">
        <f>'[1]Группа 2'!Q21</f>
        <v>7.5</v>
      </c>
      <c r="AA150" s="28"/>
      <c r="AB150" s="28"/>
      <c r="AC150" s="28"/>
      <c r="AD150" s="28"/>
      <c r="AI150" s="28"/>
      <c r="AJ150" s="28"/>
      <c r="AK150" s="28"/>
      <c r="AL150" s="28"/>
      <c r="AM150" s="28"/>
      <c r="AN150" s="28"/>
      <c r="AO150" s="28"/>
      <c r="AP150" s="28"/>
      <c r="AY150" s="40"/>
      <c r="AZ150" s="40"/>
      <c r="BA150" s="40"/>
      <c r="BB150" s="28"/>
    </row>
    <row r="151" spans="1:162" ht="15.75">
      <c r="A151" s="65">
        <v>1</v>
      </c>
      <c r="B151" s="61" t="s">
        <v>361</v>
      </c>
      <c r="C151" s="28"/>
      <c r="D151" s="28"/>
      <c r="E151" s="28"/>
      <c r="F151" s="28"/>
      <c r="G151" s="28"/>
      <c r="H151" s="28"/>
      <c r="I151" s="28"/>
      <c r="J151" s="28"/>
      <c r="W151" s="40"/>
      <c r="X151" s="40"/>
      <c r="Y151" s="40"/>
      <c r="Z151" s="28"/>
      <c r="AA151" s="28"/>
      <c r="AB151" s="28"/>
      <c r="AC151" s="28"/>
      <c r="AD151" s="28"/>
      <c r="AI151" s="28"/>
      <c r="AJ151" s="28"/>
      <c r="AK151" s="28"/>
      <c r="AL151" s="28"/>
      <c r="AM151" s="28"/>
      <c r="AN151" s="28"/>
      <c r="AO151" s="28"/>
      <c r="AP151" s="28"/>
      <c r="AY151" s="40"/>
      <c r="AZ151" s="40"/>
      <c r="BA151" s="40"/>
      <c r="BB151" s="28"/>
      <c r="FC151" t="s">
        <v>351</v>
      </c>
      <c r="FD151">
        <v>31</v>
      </c>
      <c r="FE151">
        <v>46</v>
      </c>
      <c r="FF151" s="24">
        <f>'[1]Группа 1'!Q15</f>
        <v>2.4838709677419355</v>
      </c>
    </row>
    <row r="152" spans="1:172" ht="15.75">
      <c r="A152" s="65">
        <v>1</v>
      </c>
      <c r="B152" s="61" t="s">
        <v>350</v>
      </c>
      <c r="C152" s="28"/>
      <c r="D152" s="28"/>
      <c r="E152" s="28"/>
      <c r="F152" s="28"/>
      <c r="G152" s="28"/>
      <c r="H152" s="28"/>
      <c r="I152" s="28"/>
      <c r="J152" s="28"/>
      <c r="W152" s="40"/>
      <c r="X152" s="40"/>
      <c r="Y152" s="40"/>
      <c r="Z152" s="28"/>
      <c r="AA152" s="28"/>
      <c r="AB152" s="28"/>
      <c r="AC152" s="28"/>
      <c r="AD152" s="28"/>
      <c r="AI152" s="28"/>
      <c r="AJ152" s="28"/>
      <c r="AK152" s="28"/>
      <c r="AL152" s="28"/>
      <c r="AM152" s="28"/>
      <c r="AN152" s="28"/>
      <c r="AO152" s="28"/>
      <c r="AP152" s="28"/>
      <c r="AY152" s="40"/>
      <c r="AZ152" s="40"/>
      <c r="BA152" s="40"/>
      <c r="BB152" s="28"/>
      <c r="FC152" t="s">
        <v>351</v>
      </c>
      <c r="FD152">
        <v>30</v>
      </c>
      <c r="FE152">
        <v>52</v>
      </c>
      <c r="FF152" s="24">
        <f>'[1]Группа 1'!Q16</f>
        <v>2.7333333333333334</v>
      </c>
      <c r="FM152" t="s">
        <v>351</v>
      </c>
      <c r="FN152">
        <v>41</v>
      </c>
      <c r="FO152">
        <v>52</v>
      </c>
      <c r="FP152" s="24">
        <f>'[1]Группа 1'!V16</f>
        <v>2.2682926829268295</v>
      </c>
    </row>
    <row r="153" spans="1:216" ht="15.75">
      <c r="A153" s="65">
        <v>2</v>
      </c>
      <c r="B153" s="61" t="s">
        <v>117</v>
      </c>
      <c r="C153" s="24"/>
      <c r="D153" s="24"/>
      <c r="E153" s="24"/>
      <c r="F153" s="24"/>
      <c r="G153" s="24"/>
      <c r="H153" s="24"/>
      <c r="I153" s="24"/>
      <c r="J153" s="24"/>
      <c r="W153" t="s">
        <v>118</v>
      </c>
      <c r="X153">
        <v>4</v>
      </c>
      <c r="Y153">
        <v>14</v>
      </c>
      <c r="Z153" s="24">
        <f>'[1]Группа 2'!Q20</f>
        <v>5.5</v>
      </c>
      <c r="AA153" s="24"/>
      <c r="AB153" s="24"/>
      <c r="AC153" s="24"/>
      <c r="AD153" s="24"/>
      <c r="AI153" s="24"/>
      <c r="AJ153" s="24"/>
      <c r="AK153" s="24"/>
      <c r="AL153" s="24"/>
      <c r="AM153" s="24"/>
      <c r="AN153" s="24"/>
      <c r="AO153" s="24"/>
      <c r="AP153" s="24"/>
      <c r="AQ153" s="57"/>
      <c r="AR153" s="57"/>
      <c r="AS153" s="57"/>
      <c r="AT153" s="57"/>
      <c r="BB153" s="24"/>
      <c r="BG153" s="32"/>
      <c r="BH153" s="32"/>
      <c r="BI153" s="32"/>
      <c r="BJ153" s="32"/>
      <c r="BO153" s="32"/>
      <c r="BP153" s="32"/>
      <c r="BQ153" s="32"/>
      <c r="BR153" s="32"/>
      <c r="BS153" s="57"/>
      <c r="BT153" s="57"/>
      <c r="BU153" s="57"/>
      <c r="BV153" s="57"/>
      <c r="BW153" s="57"/>
      <c r="BX153" s="57"/>
      <c r="BY153" s="57"/>
      <c r="BZ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HE153" s="57"/>
      <c r="HF153" s="57"/>
      <c r="HG153" s="57"/>
      <c r="HH153" s="57"/>
    </row>
    <row r="154" spans="1:172" ht="15.75">
      <c r="A154" s="25">
        <v>2</v>
      </c>
      <c r="B154" s="26" t="s">
        <v>130</v>
      </c>
      <c r="W154" t="s">
        <v>131</v>
      </c>
      <c r="X154">
        <v>24</v>
      </c>
      <c r="Y154">
        <v>37</v>
      </c>
      <c r="Z154" s="24">
        <f>'[1]Группа 2'!Q23</f>
        <v>3.541666666666667</v>
      </c>
      <c r="EQ154" s="37"/>
      <c r="ER154" s="37"/>
      <c r="ES154" s="37"/>
      <c r="ET154" s="37"/>
      <c r="EU154" s="37"/>
      <c r="EV154" s="37"/>
      <c r="EW154" s="37"/>
      <c r="EX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</row>
    <row r="155" spans="1:26" ht="15.75">
      <c r="A155" s="25">
        <v>2</v>
      </c>
      <c r="B155" s="26" t="s">
        <v>178</v>
      </c>
      <c r="W155" t="s">
        <v>70</v>
      </c>
      <c r="X155">
        <v>18</v>
      </c>
      <c r="Y155">
        <v>53</v>
      </c>
      <c r="Z155" s="24">
        <f>'[1]Группа 2'!Q30</f>
        <v>4.944444444444445</v>
      </c>
    </row>
    <row r="156" spans="1:26" ht="15.75">
      <c r="A156" s="25">
        <v>2</v>
      </c>
      <c r="B156" s="26" t="s">
        <v>397</v>
      </c>
      <c r="W156" t="s">
        <v>398</v>
      </c>
      <c r="X156">
        <v>26</v>
      </c>
      <c r="Y156">
        <v>40</v>
      </c>
      <c r="Z156" s="24">
        <f>'[1]Группа 2'!Q51</f>
        <v>3.5384615384615383</v>
      </c>
    </row>
    <row r="157" spans="1:46" ht="15.75">
      <c r="A157" s="25">
        <v>2</v>
      </c>
      <c r="B157" s="26" t="s">
        <v>205</v>
      </c>
      <c r="Z157" s="24"/>
      <c r="AQ157" t="s">
        <v>159</v>
      </c>
      <c r="AR157">
        <v>3</v>
      </c>
      <c r="AS157">
        <v>3</v>
      </c>
      <c r="AT157" s="24">
        <f>'[1]Группа 2'!V44</f>
        <v>3</v>
      </c>
    </row>
    <row r="158" spans="1:162" ht="15.75">
      <c r="A158" s="25">
        <v>1</v>
      </c>
      <c r="B158" s="26" t="s">
        <v>299</v>
      </c>
      <c r="Z158" s="24"/>
      <c r="AT158" s="24"/>
      <c r="FC158" t="s">
        <v>300</v>
      </c>
      <c r="FD158" s="37">
        <v>31</v>
      </c>
      <c r="FE158" s="37">
        <v>31</v>
      </c>
      <c r="FF158" s="38">
        <f>'[1]Группа 1'!Q13</f>
        <v>2</v>
      </c>
    </row>
    <row r="159" spans="1:162" ht="15.75">
      <c r="A159" s="25">
        <v>3</v>
      </c>
      <c r="B159" s="26" t="s">
        <v>301</v>
      </c>
      <c r="W159" t="s">
        <v>72</v>
      </c>
      <c r="X159">
        <v>17</v>
      </c>
      <c r="Y159">
        <v>41</v>
      </c>
      <c r="Z159" s="24">
        <f>'[1]Группа 3'!AF47</f>
        <v>5.411764705882353</v>
      </c>
      <c r="AT159" s="24"/>
      <c r="FD159" s="37"/>
      <c r="FE159" s="37"/>
      <c r="FF159" s="38"/>
    </row>
    <row r="160" spans="1:184" ht="15.75">
      <c r="A160" s="25">
        <v>4</v>
      </c>
      <c r="B160" s="26" t="s">
        <v>240</v>
      </c>
      <c r="S160" t="s">
        <v>154</v>
      </c>
      <c r="T160" s="37">
        <v>60</v>
      </c>
      <c r="U160" s="37">
        <v>65</v>
      </c>
      <c r="V160" s="38">
        <f>'[1]Группа 4'!V5</f>
        <v>5.230769230769231</v>
      </c>
      <c r="Z160" s="24"/>
      <c r="AT160" s="24"/>
      <c r="ER160" s="37"/>
      <c r="ES160" s="37"/>
      <c r="ET160" s="38"/>
      <c r="EV160" s="37"/>
      <c r="EW160" s="37"/>
      <c r="EX160" s="38"/>
      <c r="FC160" t="s">
        <v>241</v>
      </c>
      <c r="FD160" s="37">
        <v>103</v>
      </c>
      <c r="FE160" s="37">
        <v>114</v>
      </c>
      <c r="FF160" s="38">
        <f>'[1]Группа 3'!CX66</f>
        <v>4.106796116504855</v>
      </c>
      <c r="FY160" s="31" t="s">
        <v>242</v>
      </c>
      <c r="FZ160" s="30">
        <v>46</v>
      </c>
      <c r="GA160" s="30">
        <v>63</v>
      </c>
      <c r="GB160" s="31">
        <f>'[1]Группа 3'!DR66</f>
        <v>4.369565217391305</v>
      </c>
    </row>
    <row r="161" spans="1:184" ht="15.75">
      <c r="A161" s="25">
        <v>4</v>
      </c>
      <c r="B161" s="26" t="s">
        <v>278</v>
      </c>
      <c r="T161" s="37"/>
      <c r="U161" s="37"/>
      <c r="V161" s="38"/>
      <c r="Z161" s="24"/>
      <c r="AT161" s="24"/>
      <c r="ER161" s="37"/>
      <c r="ES161" s="37"/>
      <c r="ET161" s="38"/>
      <c r="EV161" s="37"/>
      <c r="EW161" s="37"/>
      <c r="EX161" s="38"/>
      <c r="FD161" s="37"/>
      <c r="FE161" s="37"/>
      <c r="FF161" s="38"/>
      <c r="FU161" t="s">
        <v>279</v>
      </c>
      <c r="FV161" s="37">
        <v>15</v>
      </c>
      <c r="FW161" s="37">
        <v>23</v>
      </c>
      <c r="FX161" s="38">
        <f>'[1]Группа 3'!DM67</f>
        <v>4.533333333333333</v>
      </c>
      <c r="FY161" s="31"/>
      <c r="FZ161" s="30"/>
      <c r="GA161" s="30"/>
      <c r="GB161" s="31"/>
    </row>
    <row r="162" spans="1:184" ht="15.75">
      <c r="A162" s="25">
        <v>1</v>
      </c>
      <c r="B162" s="26" t="s">
        <v>411</v>
      </c>
      <c r="T162" s="37"/>
      <c r="U162" s="37"/>
      <c r="V162" s="38"/>
      <c r="Z162" s="24"/>
      <c r="AT162" s="24"/>
      <c r="ER162" s="37"/>
      <c r="ES162" s="37"/>
      <c r="ET162" s="38"/>
      <c r="EV162" s="37"/>
      <c r="EW162" s="37"/>
      <c r="EX162" s="38"/>
      <c r="FC162" t="s">
        <v>412</v>
      </c>
      <c r="FD162" s="37">
        <v>14</v>
      </c>
      <c r="FE162" s="37">
        <v>36</v>
      </c>
      <c r="FF162" s="38">
        <f>'[1]Группа 1'!Q19</f>
        <v>3.5714285714285716</v>
      </c>
      <c r="FV162" s="37"/>
      <c r="FW162" s="37"/>
      <c r="FX162" s="38"/>
      <c r="FY162" s="31"/>
      <c r="FZ162" s="30"/>
      <c r="GA162" s="30"/>
      <c r="GB162" s="31"/>
    </row>
    <row r="163" spans="1:184" ht="15.75">
      <c r="A163" s="25">
        <v>2</v>
      </c>
      <c r="B163" s="26" t="s">
        <v>293</v>
      </c>
      <c r="T163" s="37"/>
      <c r="U163" s="37"/>
      <c r="V163" s="38"/>
      <c r="W163" t="s">
        <v>116</v>
      </c>
      <c r="X163">
        <v>18</v>
      </c>
      <c r="Y163">
        <v>36</v>
      </c>
      <c r="Z163" s="24">
        <f>'[1]Группа 2'!Q45</f>
        <v>4</v>
      </c>
      <c r="AT163" s="24"/>
      <c r="ER163" s="37"/>
      <c r="ES163" s="37"/>
      <c r="ET163" s="38"/>
      <c r="EV163" s="37"/>
      <c r="EW163" s="37"/>
      <c r="EX163" s="38"/>
      <c r="FD163" s="37"/>
      <c r="FE163" s="37"/>
      <c r="FF163" s="38"/>
      <c r="FV163" s="37"/>
      <c r="FW163" s="37"/>
      <c r="FX163" s="38"/>
      <c r="FY163" s="31"/>
      <c r="FZ163" s="30"/>
      <c r="GA163" s="30"/>
      <c r="GB163" s="31"/>
    </row>
    <row r="164" spans="1:216" ht="15.75">
      <c r="A164" s="25">
        <v>3</v>
      </c>
      <c r="B164" s="26" t="s">
        <v>189</v>
      </c>
      <c r="W164" t="s">
        <v>190</v>
      </c>
      <c r="X164">
        <v>16</v>
      </c>
      <c r="Y164">
        <v>22</v>
      </c>
      <c r="Z164" s="24">
        <f>'[1]Группа 3'!AF58</f>
        <v>4.375</v>
      </c>
      <c r="BS164" t="s">
        <v>191</v>
      </c>
      <c r="BT164">
        <v>6</v>
      </c>
      <c r="BU164">
        <v>11</v>
      </c>
      <c r="BV164" s="24">
        <f>'[1]Группа 3'!BE58</f>
        <v>4.833333333333333</v>
      </c>
      <c r="BZ164" s="24"/>
      <c r="CQ164" t="s">
        <v>192</v>
      </c>
      <c r="CR164">
        <v>13</v>
      </c>
      <c r="CS164">
        <v>13</v>
      </c>
      <c r="CT164" s="24">
        <f>'[1]Группа 3'!BT58</f>
        <v>4</v>
      </c>
      <c r="CX164" s="24"/>
      <c r="DB164" s="24"/>
      <c r="DF164" s="24"/>
      <c r="DK164" t="s">
        <v>25</v>
      </c>
      <c r="DL164">
        <v>13</v>
      </c>
      <c r="DM164">
        <v>13</v>
      </c>
      <c r="DN164" s="24">
        <f>'[1]Группа 3'!CI58</f>
        <v>4</v>
      </c>
      <c r="DS164" t="s">
        <v>25</v>
      </c>
      <c r="DT164">
        <v>13</v>
      </c>
      <c r="DU164">
        <v>13</v>
      </c>
      <c r="DV164" s="24">
        <f>'[1]Группа 3'!CD58</f>
        <v>4</v>
      </c>
      <c r="EE164" t="s">
        <v>25</v>
      </c>
      <c r="EF164">
        <v>13</v>
      </c>
      <c r="EG164">
        <v>13</v>
      </c>
      <c r="EH164" s="24">
        <f>'[1]Группа 3'!BY58</f>
        <v>4</v>
      </c>
      <c r="HH164" s="24"/>
    </row>
    <row r="165" spans="1:210" ht="15.75">
      <c r="A165" s="25">
        <v>3</v>
      </c>
      <c r="B165" s="26" t="s">
        <v>246</v>
      </c>
      <c r="ET165" s="24"/>
      <c r="EX165" s="24"/>
      <c r="FC165" t="s">
        <v>247</v>
      </c>
      <c r="FD165">
        <v>5</v>
      </c>
      <c r="FE165">
        <v>12</v>
      </c>
      <c r="FF165" s="24">
        <f>'[1]Группа 2'!CI54</f>
        <v>4.4</v>
      </c>
      <c r="HA165" s="32"/>
      <c r="HB165" s="32"/>
    </row>
    <row r="166" spans="1:2" ht="15.75">
      <c r="A166" s="62"/>
      <c r="B166" s="61"/>
    </row>
    <row r="167" spans="1:2" ht="15.75">
      <c r="A167" s="62"/>
      <c r="B167" s="61"/>
    </row>
    <row r="168" spans="1:172" ht="15.75">
      <c r="A168" s="25"/>
      <c r="B168" s="26"/>
      <c r="FG168" s="57"/>
      <c r="FH168" s="57"/>
      <c r="FI168" s="57"/>
      <c r="FJ168" s="57"/>
      <c r="FM168" s="57"/>
      <c r="FN168" s="57"/>
      <c r="FO168" s="57"/>
      <c r="FP168" s="57"/>
    </row>
    <row r="169" spans="1:210" ht="15.75">
      <c r="A169" s="25"/>
      <c r="B169" s="26"/>
      <c r="EQ169" s="57"/>
      <c r="ER169" s="57"/>
      <c r="ES169" s="57"/>
      <c r="ET169" s="57"/>
      <c r="EU169" s="57"/>
      <c r="EV169" s="57"/>
      <c r="EW169" s="57"/>
      <c r="EX169" s="57"/>
      <c r="FC169" s="57"/>
      <c r="FD169" s="57"/>
      <c r="FE169" s="57"/>
      <c r="FF169" s="57"/>
      <c r="FG169" s="32"/>
      <c r="FH169" s="32"/>
      <c r="FI169" s="32"/>
      <c r="FJ169" s="32"/>
      <c r="FM169" s="32"/>
      <c r="FN169" s="32"/>
      <c r="FO169" s="32"/>
      <c r="FP169" s="32"/>
      <c r="HA169" s="57"/>
      <c r="HB169" s="57"/>
    </row>
    <row r="170" spans="1:210" ht="15.75">
      <c r="A170" s="25"/>
      <c r="B170" s="26"/>
      <c r="EQ170" s="32"/>
      <c r="ER170" s="32"/>
      <c r="ES170" s="32"/>
      <c r="ET170" s="32"/>
      <c r="EU170" s="32"/>
      <c r="EV170" s="32"/>
      <c r="EW170" s="32"/>
      <c r="EX170" s="32"/>
      <c r="FC170" s="32"/>
      <c r="FD170" s="32"/>
      <c r="FE170" s="32"/>
      <c r="FF170" s="32"/>
      <c r="HA170" s="32"/>
      <c r="HB170" s="32"/>
    </row>
    <row r="171" spans="1:2" ht="15.75">
      <c r="A171" s="25"/>
      <c r="B171" s="26"/>
    </row>
    <row r="172" spans="1:2" ht="15.75">
      <c r="A172" s="25"/>
      <c r="B172" s="26"/>
    </row>
    <row r="173" spans="1:2" ht="15.75">
      <c r="A173" s="25"/>
      <c r="B173" s="26"/>
    </row>
    <row r="174" spans="1:2" ht="15.75">
      <c r="A174" s="25"/>
      <c r="B174" s="26"/>
    </row>
    <row r="175" spans="1:2" ht="15.75">
      <c r="A175" s="25"/>
      <c r="B175" s="26"/>
    </row>
    <row r="176" spans="1:172" ht="15.75">
      <c r="A176" s="25"/>
      <c r="B176" s="26"/>
      <c r="S176" s="32"/>
      <c r="T176" s="32"/>
      <c r="U176" s="32"/>
      <c r="V176" s="36"/>
      <c r="EQ176" s="37"/>
      <c r="ER176" s="37"/>
      <c r="ES176" s="37"/>
      <c r="ET176" s="37"/>
      <c r="EU176" s="37"/>
      <c r="EV176" s="37"/>
      <c r="EW176" s="37"/>
      <c r="EX176" s="37"/>
      <c r="FC176" s="37"/>
      <c r="FD176" s="37"/>
      <c r="FE176" s="37"/>
      <c r="FF176" s="37"/>
      <c r="FG176" s="57"/>
      <c r="FH176" s="57"/>
      <c r="FI176" s="57"/>
      <c r="FJ176" s="57"/>
      <c r="FM176" s="57"/>
      <c r="FN176" s="57"/>
      <c r="FO176" s="57"/>
      <c r="FP176" s="57"/>
    </row>
    <row r="177" spans="1:213" ht="15.75">
      <c r="A177" s="25"/>
      <c r="B177" s="26"/>
      <c r="K177" s="32"/>
      <c r="L177" s="32"/>
      <c r="M177" s="32"/>
      <c r="N177" s="32"/>
      <c r="O177" s="32"/>
      <c r="P177" s="32"/>
      <c r="Q177" s="32"/>
      <c r="R177" s="32"/>
      <c r="S177" s="37"/>
      <c r="T177" s="37"/>
      <c r="U177" s="37"/>
      <c r="V177" s="38"/>
      <c r="AU177" s="37"/>
      <c r="AV177" s="37"/>
      <c r="AW177" s="37"/>
      <c r="AX177" s="37"/>
      <c r="AY177" s="37"/>
      <c r="AZ177" s="37"/>
      <c r="BA177" s="37"/>
      <c r="BB177" s="37"/>
      <c r="BC177" s="32"/>
      <c r="BD177" s="32"/>
      <c r="BE177" s="32"/>
      <c r="BF177" s="32"/>
      <c r="BK177" s="37"/>
      <c r="BL177" s="37"/>
      <c r="BM177" s="37"/>
      <c r="BN177" s="37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7"/>
      <c r="DC177" s="37"/>
      <c r="EI177" s="32"/>
      <c r="EJ177" s="32"/>
      <c r="EK177" s="32"/>
      <c r="EL177" s="32"/>
      <c r="EM177" s="32"/>
      <c r="EN177" s="32"/>
      <c r="EO177" s="32"/>
      <c r="EP177" s="32"/>
      <c r="EQ177" s="37"/>
      <c r="ER177" s="37"/>
      <c r="ES177" s="37"/>
      <c r="ET177" s="37"/>
      <c r="EU177" s="37"/>
      <c r="EV177" s="37"/>
      <c r="EW177" s="37"/>
      <c r="EX177" s="37"/>
      <c r="FC177" s="37"/>
      <c r="FD177" s="37"/>
      <c r="FE177" s="37"/>
      <c r="FF177" s="37"/>
      <c r="FG177" s="32"/>
      <c r="FH177" s="32"/>
      <c r="FI177" s="32"/>
      <c r="FJ177" s="32"/>
      <c r="FK177" s="37"/>
      <c r="FL177" s="37"/>
      <c r="FM177" s="32"/>
      <c r="FN177" s="32"/>
      <c r="FO177" s="32"/>
      <c r="FP177" s="32"/>
      <c r="FQ177" s="37"/>
      <c r="FR177" s="37"/>
      <c r="FS177" s="37"/>
      <c r="FT177" s="37"/>
      <c r="FU177" s="37"/>
      <c r="FV177" s="37"/>
      <c r="FW177" s="37"/>
      <c r="FX177" s="37"/>
      <c r="FY177" s="32"/>
      <c r="FZ177" s="32"/>
      <c r="GA177" s="32"/>
      <c r="GB177" s="32"/>
      <c r="GC177" s="32"/>
      <c r="GD177" s="32"/>
      <c r="GE177" s="32"/>
      <c r="GF177" s="32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2"/>
      <c r="HB177" s="32"/>
      <c r="HE177" s="37"/>
    </row>
    <row r="178" spans="1:210" ht="15.75">
      <c r="A178" s="25"/>
      <c r="B178" s="26"/>
      <c r="K178" s="32"/>
      <c r="L178" s="32"/>
      <c r="M178" s="32"/>
      <c r="N178" s="32"/>
      <c r="O178" s="32"/>
      <c r="P178" s="32"/>
      <c r="Q178" s="32"/>
      <c r="R178" s="32"/>
      <c r="HA178" s="32"/>
      <c r="HB178" s="32"/>
    </row>
    <row r="179" spans="1:2" ht="15.75">
      <c r="A179" s="25"/>
      <c r="B179" s="26"/>
    </row>
    <row r="180" spans="1:2" ht="15.75">
      <c r="A180" s="25"/>
      <c r="B180" s="26"/>
    </row>
    <row r="181" spans="1:210" ht="15.75">
      <c r="A181" s="25"/>
      <c r="B181" s="26"/>
      <c r="HA181" s="32"/>
      <c r="HB181" s="32"/>
    </row>
    <row r="182" spans="1:210" ht="15.75">
      <c r="A182" s="25"/>
      <c r="B182" s="26"/>
      <c r="S182" s="57"/>
      <c r="T182" s="57"/>
      <c r="U182" s="57"/>
      <c r="V182" s="58"/>
      <c r="EQ182" s="32"/>
      <c r="ER182" s="32"/>
      <c r="ES182" s="32"/>
      <c r="ET182" s="32"/>
      <c r="EU182" s="32"/>
      <c r="EV182" s="32"/>
      <c r="EW182" s="32"/>
      <c r="EX182" s="32"/>
      <c r="FC182" s="32"/>
      <c r="FD182" s="32"/>
      <c r="FE182" s="32"/>
      <c r="FF182" s="32"/>
      <c r="FK182" s="32"/>
      <c r="FL182" s="32"/>
      <c r="HA182" s="57"/>
      <c r="HB182" s="57"/>
    </row>
    <row r="183" spans="1:2" ht="15.75">
      <c r="A183" s="25"/>
      <c r="B183" s="26"/>
    </row>
    <row r="184" spans="1:2" ht="15.75">
      <c r="A184" s="25"/>
      <c r="B184" s="26"/>
    </row>
    <row r="185" spans="1:2" ht="15.75">
      <c r="A185" s="25"/>
      <c r="B185" s="26"/>
    </row>
    <row r="186" spans="1:2" ht="15.75">
      <c r="A186" s="25"/>
      <c r="B186" s="26"/>
    </row>
    <row r="187" spans="1:2" ht="15.75">
      <c r="A187" s="25"/>
      <c r="B187" s="26"/>
    </row>
    <row r="188" spans="1:18" ht="15.75">
      <c r="A188" s="25"/>
      <c r="B188" s="26"/>
      <c r="K188" s="32"/>
      <c r="L188" s="32"/>
      <c r="M188" s="32"/>
      <c r="N188" s="32"/>
      <c r="O188" s="32"/>
      <c r="P188" s="32"/>
      <c r="Q188" s="32"/>
      <c r="R188" s="32"/>
    </row>
    <row r="189" spans="1:2" ht="15.75">
      <c r="A189" s="25"/>
      <c r="B189" s="26"/>
    </row>
    <row r="190" spans="1:2" ht="15.75">
      <c r="A190" s="25"/>
      <c r="B190" s="26"/>
    </row>
    <row r="191" spans="1:2" ht="15.75">
      <c r="A191" s="59"/>
      <c r="B191" s="41"/>
    </row>
    <row r="192" spans="1:208" ht="15.75">
      <c r="A192" s="25"/>
      <c r="B192" s="26"/>
      <c r="EQ192" s="57"/>
      <c r="ER192" s="57"/>
      <c r="ES192" s="57"/>
      <c r="ET192" s="57"/>
      <c r="EU192" s="57"/>
      <c r="EV192" s="57"/>
      <c r="EW192" s="57"/>
      <c r="EX192" s="57"/>
      <c r="FC192" s="57"/>
      <c r="FD192" s="57"/>
      <c r="FE192" s="57"/>
      <c r="FF192" s="57"/>
      <c r="FG192" s="57"/>
      <c r="FH192" s="57"/>
      <c r="FI192" s="57"/>
      <c r="FJ192" s="57"/>
      <c r="FM192" s="57"/>
      <c r="FN192" s="57"/>
      <c r="FO192" s="57"/>
      <c r="FP192" s="57"/>
      <c r="GS192" s="32"/>
      <c r="GT192" s="32"/>
      <c r="GU192" s="32"/>
      <c r="GV192" s="32"/>
      <c r="GW192" s="32"/>
      <c r="GX192" s="32"/>
      <c r="GY192" s="32"/>
      <c r="GZ192" s="32"/>
    </row>
    <row r="193" spans="1:2" ht="15.75">
      <c r="A193" s="25"/>
      <c r="B193" s="26"/>
    </row>
    <row r="194" spans="1:2" ht="15.75">
      <c r="A194" s="25"/>
      <c r="B194" s="26"/>
    </row>
    <row r="195" spans="1:180" ht="15.75">
      <c r="A195" s="25"/>
      <c r="B195" s="26"/>
      <c r="FU195" s="32"/>
      <c r="FV195" s="32"/>
      <c r="FW195" s="32"/>
      <c r="FX195" s="32"/>
    </row>
    <row r="196" spans="1:2" ht="15.75">
      <c r="A196" s="25"/>
      <c r="B196" s="26"/>
    </row>
    <row r="197" spans="1:2" ht="15.75">
      <c r="A197" s="25"/>
      <c r="B197" s="26"/>
    </row>
    <row r="198" spans="1:2" ht="15.75">
      <c r="A198" s="25"/>
      <c r="B198" s="26"/>
    </row>
    <row r="199" spans="1:172" ht="15.75">
      <c r="A199" s="25"/>
      <c r="B199" s="26"/>
      <c r="FG199" s="39"/>
      <c r="FH199" s="39"/>
      <c r="FI199" s="39"/>
      <c r="FJ199" s="39"/>
      <c r="FM199" s="39"/>
      <c r="FN199" s="39"/>
      <c r="FO199" s="39"/>
      <c r="FP199" s="39"/>
    </row>
    <row r="200" spans="1:210" ht="15.75">
      <c r="A200" s="25"/>
      <c r="B200" s="26"/>
      <c r="EQ200" s="32"/>
      <c r="ER200" s="32"/>
      <c r="ES200" s="32"/>
      <c r="ET200" s="32"/>
      <c r="EU200" s="32"/>
      <c r="EV200" s="32"/>
      <c r="EW200" s="32"/>
      <c r="EX200" s="32"/>
      <c r="FC200" s="32"/>
      <c r="FD200" s="32"/>
      <c r="FE200" s="32"/>
      <c r="FF200" s="32"/>
      <c r="FG200" s="39"/>
      <c r="FH200" s="39"/>
      <c r="FI200" s="39"/>
      <c r="FJ200" s="39"/>
      <c r="FM200" s="39"/>
      <c r="FN200" s="39"/>
      <c r="FO200" s="39"/>
      <c r="FP200" s="39"/>
      <c r="HA200" s="32"/>
      <c r="HB200" s="32"/>
    </row>
    <row r="201" spans="1:172" ht="15.75">
      <c r="A201" s="25"/>
      <c r="B201" s="26"/>
      <c r="FG201" s="39"/>
      <c r="FH201" s="39"/>
      <c r="FI201" s="39"/>
      <c r="FJ201" s="39"/>
      <c r="FM201" s="39"/>
      <c r="FN201" s="39"/>
      <c r="FO201" s="39"/>
      <c r="FP201" s="39"/>
    </row>
    <row r="202" spans="1:172" ht="15.75">
      <c r="A202" s="25"/>
      <c r="B202" s="26"/>
      <c r="FG202" s="39"/>
      <c r="FH202" s="39"/>
      <c r="FI202" s="39"/>
      <c r="FJ202" s="39"/>
      <c r="FM202" s="39"/>
      <c r="FN202" s="39"/>
      <c r="FO202" s="39"/>
      <c r="FP202" s="39"/>
    </row>
    <row r="203" spans="1:210" ht="15.75">
      <c r="A203" s="25"/>
      <c r="B203" s="26"/>
      <c r="EQ203" s="32"/>
      <c r="ER203" s="32"/>
      <c r="ES203" s="32"/>
      <c r="ET203" s="32"/>
      <c r="EU203" s="32"/>
      <c r="EV203" s="32"/>
      <c r="EW203" s="32"/>
      <c r="EX203" s="32"/>
      <c r="FC203" s="32"/>
      <c r="FD203" s="32"/>
      <c r="FE203" s="32"/>
      <c r="FF203" s="32"/>
      <c r="FG203" s="39"/>
      <c r="FH203" s="39"/>
      <c r="FI203" s="39"/>
      <c r="FJ203" s="39"/>
      <c r="FM203" s="39"/>
      <c r="FN203" s="39"/>
      <c r="FO203" s="39"/>
      <c r="FP203" s="39"/>
      <c r="HA203" s="32"/>
      <c r="HB203" s="32"/>
    </row>
    <row r="204" spans="1:172" ht="15.75">
      <c r="A204" s="25"/>
      <c r="B204" s="26"/>
      <c r="FG204" s="39"/>
      <c r="FH204" s="39"/>
      <c r="FI204" s="39"/>
      <c r="FJ204" s="39"/>
      <c r="FM204" s="39"/>
      <c r="FN204" s="39"/>
      <c r="FO204" s="39"/>
      <c r="FP204" s="39"/>
    </row>
    <row r="205" spans="1:208" ht="15.75">
      <c r="A205" s="25"/>
      <c r="B205" s="26"/>
      <c r="K205" s="57"/>
      <c r="L205" s="57"/>
      <c r="M205" s="57"/>
      <c r="N205" s="57"/>
      <c r="O205" s="57"/>
      <c r="P205" s="57"/>
      <c r="Q205" s="57"/>
      <c r="R205" s="57"/>
      <c r="BC205" s="32"/>
      <c r="BD205" s="32"/>
      <c r="BE205" s="32"/>
      <c r="BF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EI205" s="32"/>
      <c r="EJ205" s="32"/>
      <c r="EK205" s="32"/>
      <c r="EL205" s="32"/>
      <c r="EM205" s="32"/>
      <c r="EN205" s="32"/>
      <c r="EO205" s="32"/>
      <c r="EP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</row>
    <row r="206" spans="1:18" ht="15.75">
      <c r="A206" s="25"/>
      <c r="B206" s="26"/>
      <c r="K206" s="32"/>
      <c r="L206" s="32"/>
      <c r="M206" s="32"/>
      <c r="N206" s="32"/>
      <c r="O206" s="32"/>
      <c r="P206" s="32"/>
      <c r="Q206" s="32"/>
      <c r="R206" s="32"/>
    </row>
    <row r="207" spans="1:162" ht="15.75">
      <c r="A207" s="25"/>
      <c r="B207" s="26"/>
      <c r="EQ207" s="32"/>
      <c r="ER207" s="32"/>
      <c r="ES207" s="32"/>
      <c r="ET207" s="32"/>
      <c r="EU207" s="32"/>
      <c r="EV207" s="32"/>
      <c r="EW207" s="32"/>
      <c r="EX207" s="32"/>
      <c r="FC207" s="32"/>
      <c r="FD207" s="32"/>
      <c r="FE207" s="32"/>
      <c r="FF207" s="32"/>
    </row>
    <row r="208" spans="1:2" ht="15.75">
      <c r="A208" s="25"/>
      <c r="B208" s="26"/>
    </row>
    <row r="209" spans="1:2" ht="15.75">
      <c r="A209" s="25"/>
      <c r="B209" s="26"/>
    </row>
    <row r="210" spans="1:42" ht="15.75">
      <c r="A210" s="25"/>
      <c r="B210" s="26"/>
      <c r="C210" s="32"/>
      <c r="D210" s="32"/>
      <c r="E210" s="32"/>
      <c r="F210" s="32"/>
      <c r="G210" s="32"/>
      <c r="H210" s="32"/>
      <c r="I210" s="32"/>
      <c r="J210" s="32"/>
      <c r="W210" s="32"/>
      <c r="X210" s="32"/>
      <c r="Y210" s="32"/>
      <c r="Z210" s="32"/>
      <c r="AA210" s="32"/>
      <c r="AB210" s="32"/>
      <c r="AC210" s="32"/>
      <c r="AD210" s="32"/>
      <c r="AI210" s="32"/>
      <c r="AJ210" s="32"/>
      <c r="AK210" s="32"/>
      <c r="AL210" s="32"/>
      <c r="AM210" s="32"/>
      <c r="AN210" s="32"/>
      <c r="AO210" s="32"/>
      <c r="AP210" s="32"/>
    </row>
    <row r="211" spans="1:42" ht="15.75">
      <c r="A211" s="25"/>
      <c r="B211" s="26"/>
      <c r="C211" s="32"/>
      <c r="D211" s="32"/>
      <c r="E211" s="32"/>
      <c r="F211" s="32"/>
      <c r="G211" s="32"/>
      <c r="H211" s="32"/>
      <c r="I211" s="32"/>
      <c r="J211" s="32"/>
      <c r="W211" s="32"/>
      <c r="X211" s="32"/>
      <c r="Y211" s="32"/>
      <c r="Z211" s="32"/>
      <c r="AA211" s="32"/>
      <c r="AB211" s="32"/>
      <c r="AC211" s="32"/>
      <c r="AD211" s="32"/>
      <c r="AI211" s="32"/>
      <c r="AJ211" s="32"/>
      <c r="AK211" s="32"/>
      <c r="AL211" s="32"/>
      <c r="AM211" s="32"/>
      <c r="AN211" s="32"/>
      <c r="AO211" s="32"/>
      <c r="AP211" s="32"/>
    </row>
    <row r="212" spans="1:2" ht="15.75">
      <c r="A212" s="25"/>
      <c r="B212" s="26"/>
    </row>
    <row r="213" spans="1:2" ht="15.75">
      <c r="A213" s="25"/>
      <c r="B213" s="26"/>
    </row>
    <row r="214" spans="1:42" ht="15.75">
      <c r="A214" s="25"/>
      <c r="B214" s="26"/>
      <c r="C214" s="57"/>
      <c r="D214" s="57"/>
      <c r="E214" s="57"/>
      <c r="F214" s="57"/>
      <c r="G214" s="57"/>
      <c r="H214" s="57"/>
      <c r="I214" s="57"/>
      <c r="J214" s="57"/>
      <c r="W214" s="57"/>
      <c r="X214" s="57"/>
      <c r="Y214" s="57"/>
      <c r="Z214" s="57"/>
      <c r="AA214" s="57"/>
      <c r="AB214" s="57"/>
      <c r="AC214" s="57"/>
      <c r="AD214" s="57"/>
      <c r="AI214" s="57"/>
      <c r="AJ214" s="57"/>
      <c r="AK214" s="57"/>
      <c r="AL214" s="57"/>
      <c r="AM214" s="57"/>
      <c r="AN214" s="57"/>
      <c r="AO214" s="57"/>
      <c r="AP214" s="57"/>
    </row>
    <row r="215" spans="1:2" ht="15.75">
      <c r="A215" s="25"/>
      <c r="B215" s="26"/>
    </row>
    <row r="216" spans="1:216" ht="15.75">
      <c r="A216" s="25"/>
      <c r="B216" s="26"/>
      <c r="K216" s="32"/>
      <c r="L216" s="32"/>
      <c r="M216" s="32"/>
      <c r="N216" s="32"/>
      <c r="O216" s="32"/>
      <c r="P216" s="32"/>
      <c r="Q216" s="32"/>
      <c r="R216" s="32"/>
      <c r="AQ216" s="32"/>
      <c r="AR216" s="32"/>
      <c r="AS216" s="32"/>
      <c r="AT216" s="32"/>
      <c r="BC216" s="32"/>
      <c r="BD216" s="32"/>
      <c r="BE216" s="32"/>
      <c r="BF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M216" s="32"/>
      <c r="CN216" s="32"/>
      <c r="CO216" s="32"/>
      <c r="CP216" s="32"/>
      <c r="CR216" s="32"/>
      <c r="CS216" s="32"/>
      <c r="CT216" s="32"/>
      <c r="DD216" s="32"/>
      <c r="DE216" s="32"/>
      <c r="DF216" s="32"/>
      <c r="FG216" s="32"/>
      <c r="FH216" s="32"/>
      <c r="FI216" s="32"/>
      <c r="FJ216" s="32"/>
      <c r="FM216" s="32"/>
      <c r="FN216" s="32"/>
      <c r="FO216" s="32"/>
      <c r="FP216" s="32"/>
      <c r="FU216" s="32"/>
      <c r="FV216" s="32"/>
      <c r="FW216" s="32"/>
      <c r="FX216" s="32"/>
      <c r="FY216" s="57"/>
      <c r="FZ216" s="57"/>
      <c r="GA216" s="57"/>
      <c r="GB216" s="57"/>
      <c r="GC216" s="57"/>
      <c r="GD216" s="57"/>
      <c r="GE216" s="57"/>
      <c r="GF216" s="57"/>
      <c r="HF216" s="32"/>
      <c r="HG216" s="32"/>
      <c r="HH216" s="32"/>
    </row>
    <row r="217" spans="1:70" ht="15.75">
      <c r="A217" s="25"/>
      <c r="B217" s="26"/>
      <c r="BG217" s="32"/>
      <c r="BH217" s="32"/>
      <c r="BI217" s="32"/>
      <c r="BJ217" s="32"/>
      <c r="BO217" s="32"/>
      <c r="BP217" s="32"/>
      <c r="BQ217" s="32"/>
      <c r="BR217" s="32"/>
    </row>
    <row r="218" spans="1:146" ht="15.75">
      <c r="A218" s="25"/>
      <c r="B218" s="26"/>
      <c r="K218" s="57"/>
      <c r="L218" s="57"/>
      <c r="M218" s="57"/>
      <c r="N218" s="57"/>
      <c r="O218" s="57"/>
      <c r="P218" s="57"/>
      <c r="Q218" s="57"/>
      <c r="R218" s="57"/>
      <c r="BC218" s="32"/>
      <c r="BD218" s="32"/>
      <c r="BE218" s="32"/>
      <c r="BF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EI218" s="32"/>
      <c r="EJ218" s="32"/>
      <c r="EK218" s="32"/>
      <c r="EL218" s="32"/>
      <c r="EM218" s="32"/>
      <c r="EN218" s="32"/>
      <c r="EO218" s="32"/>
      <c r="EP218" s="32"/>
    </row>
    <row r="219" spans="1:42" ht="15.75">
      <c r="A219" s="25"/>
      <c r="B219" s="26"/>
      <c r="C219" s="32"/>
      <c r="D219" s="32"/>
      <c r="E219" s="32"/>
      <c r="F219" s="32"/>
      <c r="G219" s="32"/>
      <c r="H219" s="32"/>
      <c r="I219" s="32"/>
      <c r="J219" s="32"/>
      <c r="W219" s="32"/>
      <c r="X219" s="32"/>
      <c r="Y219" s="32"/>
      <c r="Z219" s="32"/>
      <c r="AA219" s="32"/>
      <c r="AB219" s="32"/>
      <c r="AC219" s="32"/>
      <c r="AD219" s="32"/>
      <c r="AI219" s="32"/>
      <c r="AJ219" s="32"/>
      <c r="AK219" s="32"/>
      <c r="AL219" s="32"/>
      <c r="AM219" s="32"/>
      <c r="AN219" s="32"/>
      <c r="AO219" s="32"/>
      <c r="AP219" s="32"/>
    </row>
    <row r="220" spans="1:42" ht="15.75">
      <c r="A220" s="25"/>
      <c r="B220" s="26"/>
      <c r="C220" s="57"/>
      <c r="D220" s="57"/>
      <c r="E220" s="57"/>
      <c r="F220" s="57"/>
      <c r="G220" s="57"/>
      <c r="H220" s="57"/>
      <c r="I220" s="57"/>
      <c r="J220" s="57"/>
      <c r="W220" s="57"/>
      <c r="X220" s="57"/>
      <c r="Y220" s="57"/>
      <c r="Z220" s="57"/>
      <c r="AA220" s="57"/>
      <c r="AB220" s="57"/>
      <c r="AC220" s="57"/>
      <c r="AD220" s="57"/>
      <c r="AI220" s="57"/>
      <c r="AJ220" s="57"/>
      <c r="AK220" s="57"/>
      <c r="AL220" s="57"/>
      <c r="AM220" s="57"/>
      <c r="AN220" s="57"/>
      <c r="AO220" s="57"/>
      <c r="AP220" s="57"/>
    </row>
    <row r="221" spans="1:42" ht="15.75">
      <c r="A221" s="25"/>
      <c r="B221" s="26"/>
      <c r="C221" s="57"/>
      <c r="D221" s="57"/>
      <c r="E221" s="57"/>
      <c r="F221" s="57"/>
      <c r="G221" s="57"/>
      <c r="H221" s="57"/>
      <c r="I221" s="57"/>
      <c r="J221" s="57"/>
      <c r="W221" s="57"/>
      <c r="X221" s="57"/>
      <c r="Y221" s="57"/>
      <c r="Z221" s="57"/>
      <c r="AA221" s="57"/>
      <c r="AB221" s="57"/>
      <c r="AC221" s="57"/>
      <c r="AD221" s="57"/>
      <c r="AI221" s="57"/>
      <c r="AJ221" s="57"/>
      <c r="AK221" s="57"/>
      <c r="AL221" s="57"/>
      <c r="AM221" s="57"/>
      <c r="AN221" s="57"/>
      <c r="AO221" s="57"/>
      <c r="AP221" s="57"/>
    </row>
    <row r="222" spans="1:2" ht="15.75">
      <c r="A222" s="25"/>
      <c r="B222" s="26"/>
    </row>
    <row r="223" spans="1:2" ht="15.75">
      <c r="A223" s="25"/>
      <c r="B223" s="26"/>
    </row>
    <row r="224" spans="1:2" ht="15.75">
      <c r="A224" s="25"/>
      <c r="B224" s="26"/>
    </row>
    <row r="225" spans="1:42" ht="15.75">
      <c r="A225" s="25"/>
      <c r="B225" s="26"/>
      <c r="C225" s="57"/>
      <c r="D225" s="57"/>
      <c r="E225" s="57"/>
      <c r="F225" s="57"/>
      <c r="G225" s="57"/>
      <c r="H225" s="57"/>
      <c r="I225" s="57"/>
      <c r="J225" s="57"/>
      <c r="W225" s="57"/>
      <c r="X225" s="57"/>
      <c r="Y225" s="57"/>
      <c r="Z225" s="57"/>
      <c r="AA225" s="57"/>
      <c r="AB225" s="57"/>
      <c r="AC225" s="57"/>
      <c r="AD225" s="57"/>
      <c r="AI225" s="57"/>
      <c r="AJ225" s="57"/>
      <c r="AK225" s="57"/>
      <c r="AL225" s="57"/>
      <c r="AM225" s="57"/>
      <c r="AN225" s="57"/>
      <c r="AO225" s="57"/>
      <c r="AP225" s="57"/>
    </row>
    <row r="226" spans="1:172" ht="15.75">
      <c r="A226" s="25"/>
      <c r="B226" s="26"/>
      <c r="C226" s="32"/>
      <c r="D226" s="32"/>
      <c r="E226" s="32"/>
      <c r="F226" s="32"/>
      <c r="G226" s="32"/>
      <c r="H226" s="32"/>
      <c r="I226" s="32"/>
      <c r="J226" s="32"/>
      <c r="W226" s="32"/>
      <c r="X226" s="32"/>
      <c r="Y226" s="32"/>
      <c r="Z226" s="32"/>
      <c r="AA226" s="32"/>
      <c r="AB226" s="32"/>
      <c r="AC226" s="32"/>
      <c r="AD226" s="32"/>
      <c r="AI226" s="32"/>
      <c r="AJ226" s="32"/>
      <c r="AK226" s="32"/>
      <c r="AL226" s="32"/>
      <c r="AM226" s="32"/>
      <c r="AN226" s="32"/>
      <c r="AO226" s="32"/>
      <c r="AP226" s="32"/>
      <c r="FG226" s="32"/>
      <c r="FH226" s="32"/>
      <c r="FI226" s="32"/>
      <c r="FJ226" s="32"/>
      <c r="FM226" s="32"/>
      <c r="FN226" s="32"/>
      <c r="FO226" s="32"/>
      <c r="FP226" s="32"/>
    </row>
    <row r="227" spans="1:180" ht="15.75">
      <c r="A227" s="25"/>
      <c r="B227" s="26"/>
      <c r="FG227" s="32"/>
      <c r="FH227" s="32"/>
      <c r="FI227" s="32"/>
      <c r="FJ227" s="32"/>
      <c r="FM227" s="32"/>
      <c r="FN227" s="32"/>
      <c r="FO227" s="32"/>
      <c r="FP227" s="32"/>
      <c r="FU227" s="32"/>
      <c r="FV227" s="32"/>
      <c r="FW227" s="32"/>
      <c r="FX227" s="32"/>
    </row>
    <row r="228" spans="1:2" ht="15.75">
      <c r="A228" s="25"/>
      <c r="B228" s="26"/>
    </row>
    <row r="229" spans="1:2" ht="15.75">
      <c r="A229" s="25"/>
      <c r="B229" s="26"/>
    </row>
    <row r="230" spans="1:180" ht="15.75">
      <c r="A230" s="25"/>
      <c r="B230" s="26"/>
      <c r="FU230" s="57"/>
      <c r="FV230" s="57"/>
      <c r="FW230" s="57"/>
      <c r="FX230" s="57"/>
    </row>
    <row r="231" spans="1:2" ht="15.75">
      <c r="A231" s="25"/>
      <c r="B231" s="26"/>
    </row>
    <row r="232" spans="1:18" ht="15.75">
      <c r="A232" s="25"/>
      <c r="B232" s="26"/>
      <c r="K232" s="32"/>
      <c r="L232" s="32"/>
      <c r="M232" s="32"/>
      <c r="N232" s="32"/>
      <c r="O232" s="32"/>
      <c r="P232" s="32"/>
      <c r="Q232" s="32"/>
      <c r="R232" s="32"/>
    </row>
    <row r="233" spans="1:2" ht="15.75">
      <c r="A233" s="25"/>
      <c r="B233" s="26"/>
    </row>
    <row r="234" spans="1:42" ht="15.75">
      <c r="A234" s="25"/>
      <c r="B234" s="26"/>
      <c r="C234" s="32"/>
      <c r="D234" s="32"/>
      <c r="E234" s="32"/>
      <c r="F234" s="32"/>
      <c r="G234" s="32"/>
      <c r="H234" s="32"/>
      <c r="I234" s="32"/>
      <c r="J234" s="32"/>
      <c r="W234" s="32"/>
      <c r="X234" s="32"/>
      <c r="Y234" s="32"/>
      <c r="Z234" s="32"/>
      <c r="AA234" s="32"/>
      <c r="AB234" s="32"/>
      <c r="AC234" s="32"/>
      <c r="AD234" s="32"/>
      <c r="AI234" s="32"/>
      <c r="AJ234" s="32"/>
      <c r="AK234" s="32"/>
      <c r="AL234" s="32"/>
      <c r="AM234" s="32"/>
      <c r="AN234" s="32"/>
      <c r="AO234" s="32"/>
      <c r="AP234" s="32"/>
    </row>
    <row r="235" spans="1:42" ht="15.75">
      <c r="A235" s="25"/>
      <c r="B235" s="26"/>
      <c r="C235" s="32"/>
      <c r="D235" s="32"/>
      <c r="E235" s="32"/>
      <c r="F235" s="32"/>
      <c r="G235" s="32"/>
      <c r="H235" s="32"/>
      <c r="I235" s="32"/>
      <c r="J235" s="32"/>
      <c r="W235" s="32"/>
      <c r="X235" s="32"/>
      <c r="Y235" s="32"/>
      <c r="Z235" s="32"/>
      <c r="AA235" s="32"/>
      <c r="AB235" s="32"/>
      <c r="AC235" s="32"/>
      <c r="AD235" s="32"/>
      <c r="AI235" s="32"/>
      <c r="AJ235" s="32"/>
      <c r="AK235" s="32"/>
      <c r="AL235" s="32"/>
      <c r="AM235" s="32"/>
      <c r="AN235" s="32"/>
      <c r="AO235" s="32"/>
      <c r="AP235" s="32"/>
    </row>
    <row r="236" spans="1:42" ht="15.75">
      <c r="A236" s="25"/>
      <c r="B236" s="26"/>
      <c r="C236" s="32"/>
      <c r="D236" s="32"/>
      <c r="E236" s="32"/>
      <c r="F236" s="32"/>
      <c r="G236" s="32"/>
      <c r="H236" s="32"/>
      <c r="I236" s="32"/>
      <c r="J236" s="32"/>
      <c r="W236" s="32"/>
      <c r="X236" s="32"/>
      <c r="Y236" s="32"/>
      <c r="Z236" s="32"/>
      <c r="AA236" s="32"/>
      <c r="AB236" s="32"/>
      <c r="AC236" s="32"/>
      <c r="AD236" s="32"/>
      <c r="AI236" s="32"/>
      <c r="AJ236" s="32"/>
      <c r="AK236" s="32"/>
      <c r="AL236" s="32"/>
      <c r="AM236" s="32"/>
      <c r="AN236" s="32"/>
      <c r="AO236" s="32"/>
      <c r="AP236" s="32"/>
    </row>
    <row r="237" spans="1:2" ht="15.75">
      <c r="A237" s="25"/>
      <c r="B237" s="26"/>
    </row>
    <row r="238" spans="1:213" ht="15.75">
      <c r="A238" s="25"/>
      <c r="B238" s="26"/>
      <c r="CM238" s="32"/>
      <c r="CN238" s="32"/>
      <c r="CO238" s="32"/>
      <c r="CP238" s="32"/>
      <c r="CQ238" s="32"/>
      <c r="CU238" s="32"/>
      <c r="CV238" s="32"/>
      <c r="CW238" s="32"/>
      <c r="CX238" s="32"/>
      <c r="CY238" s="32"/>
      <c r="CZ238" s="32"/>
      <c r="DA238" s="32"/>
      <c r="DB238" s="32"/>
      <c r="DC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HE238" s="32"/>
    </row>
    <row r="239" spans="1:2" ht="15.75">
      <c r="A239" s="25"/>
      <c r="B239" s="26"/>
    </row>
    <row r="240" spans="1:18" ht="15.75">
      <c r="A240" s="25"/>
      <c r="B240" s="26"/>
      <c r="K240" s="32"/>
      <c r="L240" s="32"/>
      <c r="M240" s="32"/>
      <c r="N240" s="32"/>
      <c r="O240" s="32"/>
      <c r="P240" s="32"/>
      <c r="Q240" s="32"/>
      <c r="R240" s="32"/>
    </row>
    <row r="241" spans="1:18" ht="15.75">
      <c r="A241" s="25"/>
      <c r="B241" s="26"/>
      <c r="K241" s="32"/>
      <c r="L241" s="32"/>
      <c r="M241" s="32"/>
      <c r="N241" s="32"/>
      <c r="O241" s="32"/>
      <c r="P241" s="32"/>
      <c r="Q241" s="32"/>
      <c r="R241" s="32"/>
    </row>
    <row r="242" spans="1:18" ht="15.75">
      <c r="A242" s="25"/>
      <c r="B242" s="26"/>
      <c r="K242" s="32"/>
      <c r="L242" s="32"/>
      <c r="M242" s="32"/>
      <c r="N242" s="32"/>
      <c r="O242" s="32"/>
      <c r="P242" s="32"/>
      <c r="Q242" s="32"/>
      <c r="R242" s="32"/>
    </row>
    <row r="243" spans="1:42" ht="15.75">
      <c r="A243" s="42"/>
      <c r="B243" s="43"/>
      <c r="C243" s="32"/>
      <c r="D243" s="32"/>
      <c r="E243" s="32"/>
      <c r="F243" s="32"/>
      <c r="G243" s="32"/>
      <c r="H243" s="32"/>
      <c r="I243" s="32"/>
      <c r="J243" s="32"/>
      <c r="W243" s="32"/>
      <c r="X243" s="32"/>
      <c r="Y243" s="32"/>
      <c r="Z243" s="32"/>
      <c r="AA243" s="32"/>
      <c r="AB243" s="32"/>
      <c r="AC243" s="32"/>
      <c r="AD243" s="32"/>
      <c r="AI243" s="32"/>
      <c r="AJ243" s="32"/>
      <c r="AK243" s="32"/>
      <c r="AL243" s="32"/>
      <c r="AM243" s="32"/>
      <c r="AN243" s="32"/>
      <c r="AO243" s="32"/>
      <c r="AP243" s="32"/>
    </row>
    <row r="244" spans="1:2" ht="15.75">
      <c r="A244" s="25"/>
      <c r="B244" s="26"/>
    </row>
    <row r="245" spans="1:42" ht="15.75">
      <c r="A245" s="25"/>
      <c r="B245" s="26"/>
      <c r="C245" s="32"/>
      <c r="D245" s="32"/>
      <c r="E245" s="32"/>
      <c r="F245" s="32"/>
      <c r="G245" s="32"/>
      <c r="H245" s="32"/>
      <c r="I245" s="32"/>
      <c r="J245" s="32"/>
      <c r="W245" s="32"/>
      <c r="X245" s="32"/>
      <c r="Y245" s="32"/>
      <c r="Z245" s="32"/>
      <c r="AA245" s="32"/>
      <c r="AB245" s="32"/>
      <c r="AC245" s="32"/>
      <c r="AD245" s="32"/>
      <c r="AI245" s="32"/>
      <c r="AJ245" s="32"/>
      <c r="AK245" s="32"/>
      <c r="AL245" s="32"/>
      <c r="AM245" s="32"/>
      <c r="AN245" s="32"/>
      <c r="AO245" s="32"/>
      <c r="AP245" s="32"/>
    </row>
    <row r="246" spans="1:208" ht="15.75">
      <c r="A246" s="25"/>
      <c r="B246" s="26"/>
      <c r="C246" s="57"/>
      <c r="D246" s="57"/>
      <c r="E246" s="57"/>
      <c r="F246" s="57"/>
      <c r="G246" s="57"/>
      <c r="H246" s="57"/>
      <c r="I246" s="57"/>
      <c r="J246" s="57"/>
      <c r="W246" s="57"/>
      <c r="X246" s="57"/>
      <c r="Y246" s="57"/>
      <c r="Z246" s="57"/>
      <c r="AA246" s="57"/>
      <c r="AB246" s="57"/>
      <c r="AC246" s="57"/>
      <c r="AD246" s="57"/>
      <c r="AI246" s="57"/>
      <c r="AJ246" s="57"/>
      <c r="AK246" s="57"/>
      <c r="AL246" s="57"/>
      <c r="AM246" s="57"/>
      <c r="AN246" s="57"/>
      <c r="AO246" s="57"/>
      <c r="AP246" s="57"/>
      <c r="GS246" s="57"/>
      <c r="GT246" s="57"/>
      <c r="GU246" s="57"/>
      <c r="GV246" s="57"/>
      <c r="GW246" s="57"/>
      <c r="GX246" s="57"/>
      <c r="GY246" s="57"/>
      <c r="GZ246" s="57"/>
    </row>
    <row r="247" spans="1:42" ht="15.75">
      <c r="A247" s="25"/>
      <c r="B247" s="26"/>
      <c r="C247" s="32"/>
      <c r="D247" s="32"/>
      <c r="E247" s="32"/>
      <c r="F247" s="32"/>
      <c r="G247" s="32"/>
      <c r="H247" s="32"/>
      <c r="I247" s="32"/>
      <c r="J247" s="32"/>
      <c r="W247" s="32"/>
      <c r="X247" s="32"/>
      <c r="Y247" s="32"/>
      <c r="Z247" s="32"/>
      <c r="AA247" s="32"/>
      <c r="AB247" s="32"/>
      <c r="AC247" s="32"/>
      <c r="AD247" s="32"/>
      <c r="AI247" s="32"/>
      <c r="AJ247" s="32"/>
      <c r="AK247" s="32"/>
      <c r="AL247" s="32"/>
      <c r="AM247" s="32"/>
      <c r="AN247" s="32"/>
      <c r="AO247" s="32"/>
      <c r="AP247" s="32"/>
    </row>
    <row r="248" spans="1:208" ht="15.75">
      <c r="A248" s="25"/>
      <c r="B248" s="26"/>
      <c r="C248" s="57"/>
      <c r="D248" s="57"/>
      <c r="E248" s="57"/>
      <c r="F248" s="57"/>
      <c r="G248" s="57"/>
      <c r="H248" s="57"/>
      <c r="I248" s="57"/>
      <c r="J248" s="57"/>
      <c r="W248" s="57"/>
      <c r="X248" s="57"/>
      <c r="Y248" s="57"/>
      <c r="Z248" s="57"/>
      <c r="AA248" s="57"/>
      <c r="AB248" s="57"/>
      <c r="AC248" s="57"/>
      <c r="AD248" s="57"/>
      <c r="AI248" s="57"/>
      <c r="AJ248" s="57"/>
      <c r="AK248" s="57"/>
      <c r="AL248" s="57"/>
      <c r="AM248" s="57"/>
      <c r="AN248" s="57"/>
      <c r="AO248" s="57"/>
      <c r="AP248" s="57"/>
      <c r="GS248" s="57"/>
      <c r="GT248" s="57"/>
      <c r="GU248" s="57"/>
      <c r="GV248" s="57"/>
      <c r="GW248" s="57"/>
      <c r="GX248" s="57"/>
      <c r="GY248" s="57"/>
      <c r="GZ248" s="57"/>
    </row>
    <row r="249" spans="1:2" ht="15.75">
      <c r="A249" s="25"/>
      <c r="B249" s="26"/>
    </row>
    <row r="250" spans="1:172" ht="15.75">
      <c r="A250" s="25"/>
      <c r="B250" s="26"/>
      <c r="FG250" s="57"/>
      <c r="FH250" s="57"/>
      <c r="FI250" s="57"/>
      <c r="FJ250" s="57"/>
      <c r="FM250" s="57"/>
      <c r="FN250" s="57"/>
      <c r="FO250" s="57"/>
      <c r="FP250" s="57"/>
    </row>
    <row r="251" spans="1:172" ht="15.75">
      <c r="A251" s="25"/>
      <c r="B251" s="26"/>
      <c r="FG251" s="32"/>
      <c r="FH251" s="32"/>
      <c r="FI251" s="32"/>
      <c r="FJ251" s="32"/>
      <c r="FM251" s="32"/>
      <c r="FN251" s="32"/>
      <c r="FO251" s="32"/>
      <c r="FP251" s="32"/>
    </row>
    <row r="252" spans="1:172" ht="15.75">
      <c r="A252" s="25"/>
      <c r="B252" s="26"/>
      <c r="K252" s="32"/>
      <c r="L252" s="32"/>
      <c r="M252" s="32"/>
      <c r="N252" s="32"/>
      <c r="O252" s="32"/>
      <c r="P252" s="32"/>
      <c r="Q252" s="32"/>
      <c r="R252" s="32"/>
      <c r="FG252" s="57"/>
      <c r="FH252" s="57"/>
      <c r="FI252" s="57"/>
      <c r="FJ252" s="57"/>
      <c r="FM252" s="57"/>
      <c r="FN252" s="57"/>
      <c r="FO252" s="57"/>
      <c r="FP252" s="57"/>
    </row>
    <row r="253" spans="1:42" ht="15.75">
      <c r="A253" s="25"/>
      <c r="B253" s="26"/>
      <c r="C253" s="32"/>
      <c r="D253" s="32"/>
      <c r="E253" s="32"/>
      <c r="F253" s="32"/>
      <c r="G253" s="32"/>
      <c r="H253" s="32"/>
      <c r="I253" s="32"/>
      <c r="J253" s="32"/>
      <c r="W253" s="32"/>
      <c r="X253" s="32"/>
      <c r="Y253" s="32"/>
      <c r="Z253" s="32"/>
      <c r="AA253" s="32"/>
      <c r="AB253" s="32"/>
      <c r="AC253" s="32"/>
      <c r="AD253" s="32"/>
      <c r="AI253" s="32"/>
      <c r="AJ253" s="32"/>
      <c r="AK253" s="32"/>
      <c r="AL253" s="32"/>
      <c r="AM253" s="32"/>
      <c r="AN253" s="32"/>
      <c r="AO253" s="32"/>
      <c r="AP253" s="32"/>
    </row>
    <row r="254" spans="1:2" ht="15.75">
      <c r="A254" s="25"/>
      <c r="B254" s="26"/>
    </row>
    <row r="255" spans="3:42" ht="15.75">
      <c r="C255" s="32"/>
      <c r="D255" s="32"/>
      <c r="E255" s="32"/>
      <c r="F255" s="32"/>
      <c r="G255" s="32"/>
      <c r="H255" s="32"/>
      <c r="I255" s="32"/>
      <c r="J255" s="32"/>
      <c r="W255" s="32"/>
      <c r="X255" s="32"/>
      <c r="Y255" s="32"/>
      <c r="Z255" s="32"/>
      <c r="AA255" s="32"/>
      <c r="AB255" s="32"/>
      <c r="AC255" s="32"/>
      <c r="AD255" s="32"/>
      <c r="AI255" s="32"/>
      <c r="AJ255" s="32"/>
      <c r="AK255" s="32"/>
      <c r="AL255" s="32"/>
      <c r="AM255" s="32"/>
      <c r="AN255" s="32"/>
      <c r="AO255" s="32"/>
      <c r="AP255" s="32"/>
    </row>
    <row r="256" spans="1:42" ht="15.75">
      <c r="A256" s="25"/>
      <c r="B256" s="26"/>
      <c r="C256" s="32"/>
      <c r="D256" s="32"/>
      <c r="E256" s="32"/>
      <c r="F256" s="32"/>
      <c r="G256" s="32"/>
      <c r="H256" s="32"/>
      <c r="I256" s="32"/>
      <c r="J256" s="32"/>
      <c r="W256" s="32"/>
      <c r="X256" s="32"/>
      <c r="Y256" s="32"/>
      <c r="Z256" s="32"/>
      <c r="AA256" s="32"/>
      <c r="AB256" s="32"/>
      <c r="AC256" s="32"/>
      <c r="AD256" s="32"/>
      <c r="AI256" s="32"/>
      <c r="AJ256" s="32"/>
      <c r="AK256" s="32"/>
      <c r="AL256" s="32"/>
      <c r="AM256" s="32"/>
      <c r="AN256" s="32"/>
      <c r="AO256" s="32"/>
      <c r="AP256" s="32"/>
    </row>
    <row r="257" spans="1:42" ht="15.75">
      <c r="A257" s="25"/>
      <c r="B257" s="26"/>
      <c r="C257" s="32"/>
      <c r="D257" s="32"/>
      <c r="E257" s="32"/>
      <c r="F257" s="32"/>
      <c r="G257" s="32"/>
      <c r="H257" s="32"/>
      <c r="I257" s="32"/>
      <c r="J257" s="32"/>
      <c r="W257" s="32"/>
      <c r="X257" s="32"/>
      <c r="Y257" s="32"/>
      <c r="Z257" s="32"/>
      <c r="AA257" s="32"/>
      <c r="AB257" s="32"/>
      <c r="AC257" s="32"/>
      <c r="AD257" s="32"/>
      <c r="AI257" s="32"/>
      <c r="AJ257" s="32"/>
      <c r="AK257" s="32"/>
      <c r="AL257" s="32"/>
      <c r="AM257" s="32"/>
      <c r="AN257" s="32"/>
      <c r="AO257" s="32"/>
      <c r="AP257" s="32"/>
    </row>
    <row r="258" spans="1:42" ht="15.75">
      <c r="A258" s="25"/>
      <c r="B258" s="26"/>
      <c r="C258" s="57"/>
      <c r="D258" s="57"/>
      <c r="E258" s="57"/>
      <c r="F258" s="57"/>
      <c r="G258" s="57"/>
      <c r="H258" s="57"/>
      <c r="I258" s="57"/>
      <c r="J258" s="57"/>
      <c r="W258" s="57"/>
      <c r="X258" s="57"/>
      <c r="Y258" s="57"/>
      <c r="Z258" s="57"/>
      <c r="AA258" s="57"/>
      <c r="AB258" s="57"/>
      <c r="AC258" s="57"/>
      <c r="AD258" s="57"/>
      <c r="AI258" s="57"/>
      <c r="AJ258" s="57"/>
      <c r="AK258" s="57"/>
      <c r="AL258" s="57"/>
      <c r="AM258" s="57"/>
      <c r="AN258" s="57"/>
      <c r="AO258" s="57"/>
      <c r="AP258" s="57"/>
    </row>
    <row r="259" spans="1:42" ht="15.75">
      <c r="A259" s="25"/>
      <c r="B259" s="26"/>
      <c r="C259" s="32"/>
      <c r="D259" s="32"/>
      <c r="E259" s="32"/>
      <c r="F259" s="32"/>
      <c r="G259" s="32"/>
      <c r="H259" s="32"/>
      <c r="I259" s="32"/>
      <c r="J259" s="32"/>
      <c r="W259" s="32"/>
      <c r="X259" s="32"/>
      <c r="Y259" s="32"/>
      <c r="Z259" s="32"/>
      <c r="AA259" s="32"/>
      <c r="AB259" s="32"/>
      <c r="AC259" s="32"/>
      <c r="AD259" s="32"/>
      <c r="AI259" s="32"/>
      <c r="AJ259" s="32"/>
      <c r="AK259" s="32"/>
      <c r="AL259" s="32"/>
      <c r="AM259" s="32"/>
      <c r="AN259" s="32"/>
      <c r="AO259" s="32"/>
      <c r="AP259" s="32"/>
    </row>
    <row r="260" spans="1:180" ht="15.75">
      <c r="A260" s="25"/>
      <c r="B260" s="26"/>
      <c r="FU260" s="32"/>
      <c r="FV260" s="32"/>
      <c r="FW260" s="32"/>
      <c r="FX260" s="32"/>
    </row>
    <row r="261" spans="1:42" ht="15.75">
      <c r="A261" s="25"/>
      <c r="B261" s="26"/>
      <c r="C261" s="32"/>
      <c r="D261" s="32"/>
      <c r="E261" s="32"/>
      <c r="F261" s="32"/>
      <c r="G261" s="32"/>
      <c r="H261" s="32"/>
      <c r="I261" s="32"/>
      <c r="J261" s="32"/>
      <c r="W261" s="32"/>
      <c r="X261" s="32"/>
      <c r="Y261" s="32"/>
      <c r="Z261" s="32"/>
      <c r="AA261" s="32"/>
      <c r="AB261" s="32"/>
      <c r="AC261" s="32"/>
      <c r="AD261" s="32"/>
      <c r="AI261" s="32"/>
      <c r="AJ261" s="32"/>
      <c r="AK261" s="32"/>
      <c r="AL261" s="32"/>
      <c r="AM261" s="32"/>
      <c r="AN261" s="32"/>
      <c r="AO261" s="32"/>
      <c r="AP261" s="32"/>
    </row>
    <row r="262" spans="1:200" ht="15.75">
      <c r="A262" s="25"/>
      <c r="B262" s="26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</row>
    <row r="263" spans="1:172" ht="15.75">
      <c r="A263" s="25"/>
      <c r="B263" s="26"/>
      <c r="FG263" s="32"/>
      <c r="FH263" s="32"/>
      <c r="FI263" s="32"/>
      <c r="FJ263" s="32"/>
      <c r="FM263" s="32"/>
      <c r="FN263" s="32"/>
      <c r="FO263" s="32"/>
      <c r="FP263" s="32"/>
    </row>
    <row r="264" spans="1:180" ht="15.75">
      <c r="A264" s="25"/>
      <c r="B264" s="26"/>
      <c r="FU264" s="44"/>
      <c r="FV264" s="44"/>
      <c r="FW264" s="44"/>
      <c r="FX264" s="44"/>
    </row>
    <row r="265" spans="1:2" ht="15.75">
      <c r="A265" s="25"/>
      <c r="B265" s="26"/>
    </row>
    <row r="266" spans="1:42" ht="15.75">
      <c r="A266" s="25"/>
      <c r="B266" s="26"/>
      <c r="C266" s="45"/>
      <c r="D266" s="45"/>
      <c r="E266" s="45"/>
      <c r="F266" s="45"/>
      <c r="G266" s="45"/>
      <c r="H266" s="45"/>
      <c r="I266" s="45"/>
      <c r="J266" s="45"/>
      <c r="W266" s="45"/>
      <c r="X266" s="45"/>
      <c r="Y266" s="45"/>
      <c r="Z266" s="45"/>
      <c r="AA266" s="45"/>
      <c r="AB266" s="45"/>
      <c r="AC266" s="45"/>
      <c r="AD266" s="45"/>
      <c r="AI266" s="45"/>
      <c r="AJ266" s="45"/>
      <c r="AK266" s="45"/>
      <c r="AL266" s="45"/>
      <c r="AM266" s="45"/>
      <c r="AN266" s="45"/>
      <c r="AO266" s="45"/>
      <c r="AP266" s="45"/>
    </row>
    <row r="267" spans="1:2" ht="15.75">
      <c r="A267" s="25"/>
      <c r="B267" s="26"/>
    </row>
    <row r="268" spans="1:2" ht="15.75">
      <c r="A268" s="25"/>
      <c r="B268" s="26"/>
    </row>
    <row r="269" spans="1:2" ht="15.75">
      <c r="A269" s="25"/>
      <c r="B269" s="26"/>
    </row>
    <row r="270" spans="1:2" ht="15.75">
      <c r="A270" s="25"/>
      <c r="B270" s="26"/>
    </row>
    <row r="271" spans="1:2" ht="15.75">
      <c r="A271" s="25"/>
      <c r="B271" s="26"/>
    </row>
    <row r="272" spans="1:2" ht="15.75">
      <c r="A272" s="25"/>
      <c r="B272" s="26"/>
    </row>
    <row r="273" spans="1:2" ht="15.75">
      <c r="A273" s="25"/>
      <c r="B273" s="26"/>
    </row>
    <row r="274" spans="1:2" ht="15.75">
      <c r="A274" s="25"/>
      <c r="B274" s="26"/>
    </row>
    <row r="275" spans="1:2" ht="15.75">
      <c r="A275" s="25"/>
      <c r="B275" s="26"/>
    </row>
    <row r="276" spans="1:2" ht="15.75">
      <c r="A276" s="25"/>
      <c r="B276" s="26"/>
    </row>
    <row r="277" spans="1:2" ht="15.75">
      <c r="A277" s="25"/>
      <c r="B277" s="26"/>
    </row>
    <row r="278" spans="1:2" ht="15.75">
      <c r="A278" s="25"/>
      <c r="B278" s="26"/>
    </row>
    <row r="279" spans="1:2" ht="15.75">
      <c r="A279" s="25"/>
      <c r="B279" s="26"/>
    </row>
    <row r="280" spans="1:2" ht="15.75">
      <c r="A280" s="25"/>
      <c r="B280" s="26"/>
    </row>
    <row r="281" spans="1:2" ht="15.75">
      <c r="A281" s="25"/>
      <c r="B281" s="26"/>
    </row>
    <row r="282" spans="1:2" ht="15.75">
      <c r="A282" s="25"/>
      <c r="B282" s="26"/>
    </row>
    <row r="283" spans="1:2" ht="15.75">
      <c r="A283" s="25"/>
      <c r="B283" s="26"/>
    </row>
    <row r="284" spans="1:2" ht="15.75">
      <c r="A284" s="25"/>
      <c r="B284" s="26"/>
    </row>
    <row r="285" spans="1:2" ht="15.75">
      <c r="A285" s="25"/>
      <c r="B285" s="26"/>
    </row>
    <row r="286" spans="1:2" ht="15.75">
      <c r="A286" s="25"/>
      <c r="B286" s="26"/>
    </row>
    <row r="287" spans="1:2" ht="15.75">
      <c r="A287" s="25"/>
      <c r="B287" s="26"/>
    </row>
    <row r="288" spans="1:2" ht="15.75">
      <c r="A288" s="25"/>
      <c r="B288" s="26"/>
    </row>
    <row r="289" spans="1:2" ht="15.75">
      <c r="A289" s="25"/>
      <c r="B289" s="26"/>
    </row>
    <row r="290" spans="1:2" ht="15.75">
      <c r="A290" s="25"/>
      <c r="B290" s="26"/>
    </row>
    <row r="291" spans="1:2" ht="15.75">
      <c r="A291" s="25"/>
      <c r="B291" s="26"/>
    </row>
    <row r="292" spans="1:2" ht="15.75">
      <c r="A292" s="25"/>
      <c r="B292" s="26"/>
    </row>
    <row r="293" spans="1:2" ht="15.75">
      <c r="A293" s="25"/>
      <c r="B293" s="26"/>
    </row>
    <row r="294" spans="1:2" ht="15.75">
      <c r="A294" s="25"/>
      <c r="B294" s="26"/>
    </row>
    <row r="295" spans="1:2" ht="15.75">
      <c r="A295" s="25"/>
      <c r="B295" s="26"/>
    </row>
    <row r="296" spans="1:2" ht="15.75">
      <c r="A296" s="25"/>
      <c r="B296" s="26"/>
    </row>
    <row r="297" spans="1:2" ht="15.75">
      <c r="A297" s="25"/>
      <c r="B297" s="26"/>
    </row>
    <row r="298" spans="1:2" ht="15.75">
      <c r="A298" s="25"/>
      <c r="B298" s="26"/>
    </row>
    <row r="299" spans="1:2" ht="15.75">
      <c r="A299" s="25"/>
      <c r="B299" s="26"/>
    </row>
    <row r="300" spans="1:2" ht="15.75">
      <c r="A300" s="25"/>
      <c r="B300" s="26"/>
    </row>
    <row r="301" spans="1:2" ht="15.75">
      <c r="A301" s="25"/>
      <c r="B301" s="26"/>
    </row>
    <row r="302" spans="1:2" ht="15.75">
      <c r="A302" s="25"/>
      <c r="B302" s="26"/>
    </row>
    <row r="303" spans="1:2" ht="15.75">
      <c r="A303" s="25"/>
      <c r="B303" s="26"/>
    </row>
    <row r="304" spans="1:2" ht="15.75">
      <c r="A304" s="25"/>
      <c r="B304" s="26"/>
    </row>
    <row r="305" spans="1:2" ht="15.75">
      <c r="A305" s="25"/>
      <c r="B305" s="26"/>
    </row>
    <row r="306" spans="1:2" ht="15.75">
      <c r="A306" s="25"/>
      <c r="B306" s="26"/>
    </row>
    <row r="307" spans="1:2" ht="15.75">
      <c r="A307" s="25"/>
      <c r="B307" s="26"/>
    </row>
    <row r="308" spans="1:2" ht="15.75">
      <c r="A308" s="25"/>
      <c r="B308" s="26"/>
    </row>
    <row r="309" spans="1:2" ht="15.75">
      <c r="A309" s="25"/>
      <c r="B309" s="26"/>
    </row>
    <row r="310" spans="1:2" ht="15.75">
      <c r="A310" s="25"/>
      <c r="B310" s="26"/>
    </row>
    <row r="311" spans="1:2" ht="15.75">
      <c r="A311" s="25"/>
      <c r="B311" s="26"/>
    </row>
    <row r="312" spans="1:2" ht="15.75">
      <c r="A312" s="25"/>
      <c r="B312" s="26"/>
    </row>
    <row r="313" spans="1:2" ht="15.75">
      <c r="A313" s="25"/>
      <c r="B313" s="26"/>
    </row>
    <row r="314" spans="1:2" ht="15.75">
      <c r="A314" s="25"/>
      <c r="B314" s="26"/>
    </row>
    <row r="315" spans="1:2" ht="15.75">
      <c r="A315" s="25"/>
      <c r="B315" s="26"/>
    </row>
    <row r="316" spans="1:2" ht="15.75">
      <c r="A316" s="25"/>
      <c r="B316" s="26"/>
    </row>
    <row r="317" spans="1:2" ht="15.75">
      <c r="A317" s="25"/>
      <c r="B317" s="26"/>
    </row>
    <row r="318" spans="1:2" ht="15.75">
      <c r="A318" s="25"/>
      <c r="B318" s="26"/>
    </row>
    <row r="319" spans="1:2" ht="15.75">
      <c r="A319" s="25"/>
      <c r="B319" s="26"/>
    </row>
    <row r="320" spans="1:2" ht="15.75">
      <c r="A320" s="25"/>
      <c r="B320" s="26"/>
    </row>
    <row r="321" spans="1:2" ht="15.75">
      <c r="A321" s="25"/>
      <c r="B321" s="26"/>
    </row>
    <row r="322" spans="1:2" ht="15.75">
      <c r="A322" s="25"/>
      <c r="B322" s="26"/>
    </row>
    <row r="323" spans="1:2" ht="15.75">
      <c r="A323" s="25"/>
      <c r="B323" s="26"/>
    </row>
    <row r="324" spans="1:2" ht="15.75">
      <c r="A324" s="25"/>
      <c r="B324" s="26"/>
    </row>
    <row r="325" spans="1:2" ht="15.75">
      <c r="A325" s="25"/>
      <c r="B325" s="26"/>
    </row>
    <row r="326" spans="1:2" ht="15.75">
      <c r="A326" s="25"/>
      <c r="B326" s="26"/>
    </row>
    <row r="327" spans="1:2" ht="15.75">
      <c r="A327" s="25"/>
      <c r="B327" s="26"/>
    </row>
    <row r="328" spans="1:2" ht="15.75">
      <c r="A328" s="25"/>
      <c r="B328" s="26"/>
    </row>
    <row r="329" spans="1:2" ht="15.75">
      <c r="A329" s="25"/>
      <c r="B329" s="26"/>
    </row>
    <row r="330" spans="1:2" ht="15.75">
      <c r="A330" s="25"/>
      <c r="B330" s="26"/>
    </row>
    <row r="331" spans="1:2" ht="15.75">
      <c r="A331" s="25"/>
      <c r="B331" s="26"/>
    </row>
    <row r="332" spans="1:2" ht="15.75">
      <c r="A332" s="25"/>
      <c r="B332" s="26"/>
    </row>
  </sheetData>
  <sheetProtection/>
  <hyperlinks>
    <hyperlink ref="B92" r:id="rId1" display="4 Сезона с RCWC - 2012&quot;"/>
    <hyperlink ref="B39" r:id="rId2" display="DIG QSO Party 201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7" sqref="E17"/>
    </sheetView>
  </sheetViews>
  <sheetFormatPr defaultColWidth="9.140625" defaultRowHeight="15"/>
  <cols>
    <col min="3" max="3" width="26.28125" style="54" customWidth="1"/>
    <col min="4" max="4" width="34.8515625" style="0" customWidth="1"/>
  </cols>
  <sheetData>
    <row r="1" ht="21">
      <c r="C1" s="54" t="s">
        <v>98</v>
      </c>
    </row>
    <row r="2" ht="21">
      <c r="A2" s="55" t="s">
        <v>97</v>
      </c>
    </row>
    <row r="3" spans="4:5" ht="21">
      <c r="D3" s="55" t="s">
        <v>109</v>
      </c>
      <c r="E3" s="55" t="s">
        <v>95</v>
      </c>
    </row>
    <row r="5" spans="3:5" ht="21">
      <c r="C5" s="54" t="s">
        <v>93</v>
      </c>
      <c r="D5" t="s">
        <v>345</v>
      </c>
      <c r="E5" s="67">
        <f>'Абсолютный зачёт'!S2+'Абсолютный зачёт'!AU2+'Абсолютный зачёт'!EY2+'Абсолютный зачёт'!FU2+'Абсолютный зачёт'!HA2</f>
        <v>545.7017609074427</v>
      </c>
    </row>
    <row r="6" spans="3:5" ht="21">
      <c r="C6" s="54" t="s">
        <v>96</v>
      </c>
      <c r="D6" t="s">
        <v>346</v>
      </c>
      <c r="E6" s="55">
        <f>'Абсолютный зачёт'!C2+'Абсолютный зачёт'!O2+'Абсолютный зачёт'!BS2+'Абсолютный зачёт'!FM2+'Абсолютный зачёт'!FY2+'Абсолютный зачёт'!GG2</f>
        <v>531.4641853432682</v>
      </c>
    </row>
    <row r="7" spans="3:5" ht="21">
      <c r="C7" s="54" t="s">
        <v>94</v>
      </c>
      <c r="D7" t="s">
        <v>136</v>
      </c>
      <c r="E7" s="55">
        <f>'Абсолютный зачёт'!W2+'Абсолютный зачёт'!GW2</f>
        <v>288.0062656650892</v>
      </c>
    </row>
    <row r="8" spans="3:5" ht="21">
      <c r="C8" s="54" t="s">
        <v>92</v>
      </c>
      <c r="D8" t="s">
        <v>29</v>
      </c>
      <c r="E8" s="55">
        <f>'Абсолютный зачёт'!FC2</f>
        <v>232.2394335809304</v>
      </c>
    </row>
    <row r="9" spans="3:5" ht="21">
      <c r="C9" s="54" t="s">
        <v>90</v>
      </c>
      <c r="D9" t="s">
        <v>280</v>
      </c>
      <c r="E9" s="55">
        <f>'Абсолютный зачёт'!G2+'Абсолютный зачёт'!K2+'Абсолютный зачёт'!CQ2+'Абсолютный зачёт'!GK2</f>
        <v>230.43785960327403</v>
      </c>
    </row>
    <row r="10" spans="3:5" ht="21">
      <c r="C10" s="54" t="s">
        <v>91</v>
      </c>
      <c r="D10" t="s">
        <v>32</v>
      </c>
      <c r="E10" s="55">
        <f>'Абсолютный зачёт'!FQ2</f>
        <v>51.274519305863784</v>
      </c>
    </row>
    <row r="11" spans="3:5" ht="21">
      <c r="C11" s="54" t="s">
        <v>160</v>
      </c>
      <c r="E11" s="55">
        <f>'Абсолютный зачёт'!EM2</f>
        <v>31.16816140438739</v>
      </c>
    </row>
    <row r="12" spans="3:5" ht="21">
      <c r="C12" s="54" t="s">
        <v>144</v>
      </c>
      <c r="D12" t="s">
        <v>267</v>
      </c>
      <c r="E12" s="55">
        <f>'Абсолютный зачёт'!EQ2+'Абсолютный зачёт'!EU2</f>
        <v>19.346153846153847</v>
      </c>
    </row>
    <row r="13" spans="2:5" ht="21">
      <c r="B13" t="s">
        <v>401</v>
      </c>
      <c r="C13" s="54" t="s">
        <v>281</v>
      </c>
      <c r="E13" s="55">
        <f>'Абсолютный зачёт'!FG2</f>
        <v>6.466666666666667</v>
      </c>
    </row>
    <row r="14" ht="21">
      <c r="D14" t="s">
        <v>413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selection activeCell="L6" sqref="L6"/>
    </sheetView>
  </sheetViews>
  <sheetFormatPr defaultColWidth="9.140625" defaultRowHeight="15"/>
  <sheetData>
    <row r="2" ht="26.25">
      <c r="B2" s="56" t="s">
        <v>99</v>
      </c>
    </row>
    <row r="4" spans="2:8" ht="15.75">
      <c r="B4" s="46" t="s">
        <v>80</v>
      </c>
      <c r="C4" s="47"/>
      <c r="D4" s="47"/>
      <c r="E4" s="47"/>
      <c r="F4" s="47"/>
      <c r="G4" s="47"/>
      <c r="H4" s="47"/>
    </row>
    <row r="5" spans="2:8" ht="16.5" thickBot="1">
      <c r="B5" s="46" t="s">
        <v>81</v>
      </c>
      <c r="C5" s="47"/>
      <c r="D5" s="47"/>
      <c r="E5" s="47"/>
      <c r="F5" s="47"/>
      <c r="G5" s="47"/>
      <c r="H5" s="47"/>
    </row>
    <row r="6" spans="2:8" ht="15.75" thickBot="1">
      <c r="B6" s="48" t="s">
        <v>82</v>
      </c>
      <c r="C6" s="47"/>
      <c r="D6" s="47"/>
      <c r="E6" s="47"/>
      <c r="F6" s="49"/>
      <c r="G6" s="47"/>
      <c r="H6" s="47"/>
    </row>
    <row r="7" spans="2:8" ht="15.75" thickBot="1">
      <c r="B7" s="48" t="s">
        <v>83</v>
      </c>
      <c r="C7" s="47"/>
      <c r="D7" s="47"/>
      <c r="E7" s="47"/>
      <c r="F7" s="49"/>
      <c r="G7" s="47"/>
      <c r="H7" s="47"/>
    </row>
    <row r="8" spans="2:8" ht="15.75" thickBot="1">
      <c r="B8" s="48" t="s">
        <v>84</v>
      </c>
      <c r="C8" s="47"/>
      <c r="D8" s="47"/>
      <c r="E8" s="47"/>
      <c r="F8" s="49"/>
      <c r="G8" s="47"/>
      <c r="H8" s="47"/>
    </row>
    <row r="9" spans="2:8" ht="15.75" thickBot="1">
      <c r="B9" s="48" t="s">
        <v>85</v>
      </c>
      <c r="C9" s="47"/>
      <c r="D9" s="47"/>
      <c r="E9" s="47"/>
      <c r="F9" s="50">
        <v>1</v>
      </c>
      <c r="G9" s="51">
        <v>1</v>
      </c>
      <c r="H9" s="47"/>
    </row>
    <row r="10" spans="2:8" ht="16.5" thickBot="1">
      <c r="B10" s="48" t="s">
        <v>86</v>
      </c>
      <c r="C10" s="47"/>
      <c r="D10" s="47"/>
      <c r="E10" s="47"/>
      <c r="F10" s="52" t="e">
        <f>F6+F9*(F8/F7)</f>
        <v>#DIV/0!</v>
      </c>
      <c r="G10" s="47"/>
      <c r="H10" s="47"/>
    </row>
    <row r="13" spans="2:8" ht="15.75">
      <c r="B13" s="46" t="s">
        <v>80</v>
      </c>
      <c r="C13" s="47"/>
      <c r="D13" s="47"/>
      <c r="E13" s="47"/>
      <c r="F13" s="47"/>
      <c r="G13" s="47"/>
      <c r="H13" s="47"/>
    </row>
    <row r="14" spans="2:8" ht="16.5" thickBot="1">
      <c r="B14" s="46" t="s">
        <v>87</v>
      </c>
      <c r="C14" s="47"/>
      <c r="D14" s="47"/>
      <c r="E14" s="47"/>
      <c r="F14" s="47"/>
      <c r="G14" s="47"/>
      <c r="H14" s="47"/>
    </row>
    <row r="15" spans="2:8" ht="15.75" thickBot="1">
      <c r="B15" s="48" t="s">
        <v>82</v>
      </c>
      <c r="C15" s="47"/>
      <c r="D15" s="47"/>
      <c r="E15" s="47"/>
      <c r="F15" s="49">
        <v>5</v>
      </c>
      <c r="G15" s="47"/>
      <c r="H15" s="47"/>
    </row>
    <row r="16" spans="2:8" ht="15.75" thickBot="1">
      <c r="B16" s="48" t="s">
        <v>83</v>
      </c>
      <c r="C16" s="47"/>
      <c r="D16" s="47"/>
      <c r="E16" s="47"/>
      <c r="F16" s="49">
        <v>1</v>
      </c>
      <c r="G16" s="53">
        <v>1</v>
      </c>
      <c r="H16" s="47"/>
    </row>
    <row r="17" spans="2:8" ht="15.75" thickBot="1">
      <c r="B17" s="48" t="s">
        <v>84</v>
      </c>
      <c r="C17" s="47"/>
      <c r="D17" s="47"/>
      <c r="E17" s="47"/>
      <c r="F17" s="49">
        <v>1</v>
      </c>
      <c r="G17" s="47"/>
      <c r="H17" s="47"/>
    </row>
    <row r="18" spans="2:8" ht="15.75" thickBot="1">
      <c r="B18" s="48" t="s">
        <v>85</v>
      </c>
      <c r="C18" s="47"/>
      <c r="D18" s="47"/>
      <c r="E18" s="47"/>
      <c r="F18" s="50">
        <v>1.3</v>
      </c>
      <c r="G18" s="51">
        <v>1.3</v>
      </c>
      <c r="H18" s="47"/>
    </row>
    <row r="19" spans="2:8" ht="16.5" thickBot="1">
      <c r="B19" s="48" t="s">
        <v>86</v>
      </c>
      <c r="C19" s="47"/>
      <c r="D19" s="47"/>
      <c r="E19" s="47"/>
      <c r="F19" s="52">
        <f>F15+F18*(F17/F16)</f>
        <v>6.3</v>
      </c>
      <c r="G19" s="47"/>
      <c r="H19" s="47"/>
    </row>
    <row r="21" spans="2:8" ht="15.75">
      <c r="B21" s="46" t="s">
        <v>80</v>
      </c>
      <c r="C21" s="47"/>
      <c r="D21" s="47"/>
      <c r="E21" s="47"/>
      <c r="F21" s="47"/>
      <c r="G21" s="47"/>
      <c r="H21" s="47"/>
    </row>
    <row r="22" spans="2:8" ht="16.5" thickBot="1">
      <c r="B22" s="46" t="s">
        <v>88</v>
      </c>
      <c r="C22" s="47"/>
      <c r="D22" s="47"/>
      <c r="E22" s="47"/>
      <c r="F22" s="47"/>
      <c r="G22" s="47"/>
      <c r="H22" s="47"/>
    </row>
    <row r="23" spans="2:8" ht="15.75" thickBot="1">
      <c r="B23" s="48" t="s">
        <v>82</v>
      </c>
      <c r="C23" s="47"/>
      <c r="D23" s="47"/>
      <c r="E23" s="47"/>
      <c r="F23" s="49"/>
      <c r="G23" s="47"/>
      <c r="H23" s="47"/>
    </row>
    <row r="24" spans="2:8" ht="15.75" thickBot="1">
      <c r="B24" s="48" t="s">
        <v>83</v>
      </c>
      <c r="C24" s="47"/>
      <c r="D24" s="47"/>
      <c r="E24" s="47"/>
      <c r="F24" s="49"/>
      <c r="G24" s="47"/>
      <c r="H24" s="47"/>
    </row>
    <row r="25" spans="2:8" ht="15.75" thickBot="1">
      <c r="B25" s="48" t="s">
        <v>84</v>
      </c>
      <c r="C25" s="47"/>
      <c r="D25" s="47"/>
      <c r="E25" s="47"/>
      <c r="F25" s="49"/>
      <c r="G25" s="47"/>
      <c r="H25" s="47"/>
    </row>
    <row r="26" spans="2:8" ht="15.75" thickBot="1">
      <c r="B26" s="48" t="s">
        <v>85</v>
      </c>
      <c r="C26" s="47"/>
      <c r="D26" s="47"/>
      <c r="E26" s="47"/>
      <c r="F26" s="50">
        <v>1.2</v>
      </c>
      <c r="G26" s="51">
        <v>1.2</v>
      </c>
      <c r="H26" s="47"/>
    </row>
    <row r="27" spans="2:8" ht="16.5" thickBot="1">
      <c r="B27" s="48" t="s">
        <v>86</v>
      </c>
      <c r="C27" s="47"/>
      <c r="D27" s="47"/>
      <c r="E27" s="47"/>
      <c r="F27" s="52" t="e">
        <f>F23+F26*(F25/F24)</f>
        <v>#DIV/0!</v>
      </c>
      <c r="G27" s="47"/>
      <c r="H27" s="47"/>
    </row>
    <row r="29" spans="2:8" ht="15.75">
      <c r="B29" s="46" t="s">
        <v>80</v>
      </c>
      <c r="C29" s="47"/>
      <c r="D29" s="47"/>
      <c r="E29" s="47"/>
      <c r="F29" s="47"/>
      <c r="G29" s="47"/>
      <c r="H29" s="47"/>
    </row>
    <row r="30" spans="2:8" ht="16.5" thickBot="1">
      <c r="B30" s="46" t="s">
        <v>89</v>
      </c>
      <c r="C30" s="47"/>
      <c r="D30" s="47"/>
      <c r="E30" s="47"/>
      <c r="F30" s="47"/>
      <c r="G30" s="47"/>
      <c r="H30" s="47"/>
    </row>
    <row r="31" spans="2:8" ht="15.75" thickBot="1">
      <c r="B31" s="48" t="s">
        <v>82</v>
      </c>
      <c r="C31" s="47"/>
      <c r="D31" s="47"/>
      <c r="E31" s="47"/>
      <c r="F31" s="49"/>
      <c r="G31" s="47"/>
      <c r="H31" s="47"/>
    </row>
    <row r="32" spans="2:8" ht="15.75" thickBot="1">
      <c r="B32" s="48" t="s">
        <v>83</v>
      </c>
      <c r="C32" s="47"/>
      <c r="D32" s="47"/>
      <c r="E32" s="47"/>
      <c r="F32" s="49"/>
      <c r="G32" s="47"/>
      <c r="H32" s="47"/>
    </row>
    <row r="33" spans="2:8" ht="15.75" thickBot="1">
      <c r="B33" s="48" t="s">
        <v>84</v>
      </c>
      <c r="C33" s="47"/>
      <c r="D33" s="47"/>
      <c r="E33" s="47"/>
      <c r="F33" s="49"/>
      <c r="G33" s="47"/>
      <c r="H33" s="47"/>
    </row>
    <row r="34" spans="2:8" ht="15.75" thickBot="1">
      <c r="B34" s="48" t="s">
        <v>85</v>
      </c>
      <c r="C34" s="47"/>
      <c r="D34" s="47"/>
      <c r="E34" s="47"/>
      <c r="F34" s="50">
        <v>11.01</v>
      </c>
      <c r="G34" s="51">
        <v>1.1</v>
      </c>
      <c r="H34" s="47"/>
    </row>
    <row r="35" spans="2:8" ht="16.5" thickBot="1">
      <c r="B35" s="48" t="s">
        <v>86</v>
      </c>
      <c r="C35" s="47"/>
      <c r="D35" s="47"/>
      <c r="E35" s="47"/>
      <c r="F35" s="52" t="e">
        <f>F31+F295F32*(F33/F32)</f>
        <v>#NAME?</v>
      </c>
      <c r="G35" s="47"/>
      <c r="H35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2012-01-19T05:24:41Z</dcterms:created>
  <dcterms:modified xsi:type="dcterms:W3CDTF">2012-11-28T18:09:58Z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